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015" windowWidth="15480" windowHeight="6060" activeTab="0"/>
  </bookViews>
  <sheets>
    <sheet name="ДЧБ " sheetId="1" r:id="rId1"/>
  </sheets>
  <definedNames>
    <definedName name="_xlnm._FilterDatabase" localSheetId="0" hidden="1">'ДЧБ '!$A$10:$F$170</definedName>
    <definedName name="APPT" localSheetId="0">'ДЧБ '!#REF!</definedName>
    <definedName name="FIO" localSheetId="0">'ДЧБ '!#REF!</definedName>
    <definedName name="SIGN" localSheetId="0">'ДЧБ '!$A$89:$F$89</definedName>
  </definedNames>
  <calcPr fullCalcOnLoad="1"/>
</workbook>
</file>

<file path=xl/sharedStrings.xml><?xml version="1.0" encoding="utf-8"?>
<sst xmlns="http://schemas.openxmlformats.org/spreadsheetml/2006/main" count="647" uniqueCount="292">
  <si>
    <t/>
  </si>
  <si>
    <t>Гл. администратор</t>
  </si>
  <si>
    <t>КВД</t>
  </si>
  <si>
    <t>КОСГУ</t>
  </si>
  <si>
    <t>Наименование КВД</t>
  </si>
  <si>
    <t>Бюджетные назначения 2011  год</t>
  </si>
  <si>
    <t>Остаток зачислений 2011  год</t>
  </si>
  <si>
    <t>048</t>
  </si>
  <si>
    <t>1.00.00.00.0.00.0.000</t>
  </si>
  <si>
    <t>0.0.0</t>
  </si>
  <si>
    <t>НАЛОГОВЫЕ И НЕНАЛОГОВЫЕ ДОХОДЫ</t>
  </si>
  <si>
    <t>1.12.00.00.0.00.0.000</t>
  </si>
  <si>
    <t>ПЛАТЕЖИ ПРИ ПОЛЬЗОВАНИИ ПРИРОДНЫМИ РЕСУРСАМИ</t>
  </si>
  <si>
    <t>1.12.01.00.0.01.0.000</t>
  </si>
  <si>
    <t>1.2.0</t>
  </si>
  <si>
    <t>000</t>
  </si>
  <si>
    <t>Плата за негативное воздействие на окружающую среду</t>
  </si>
  <si>
    <t>1.16.00.00.0.00.0.000</t>
  </si>
  <si>
    <t>ШТРАФЫ, САНКЦИИ, ВОЗМЕЩЕНИЕ УЩЕРБА</t>
  </si>
  <si>
    <t>1.16.90.00.0.00.0.000</t>
  </si>
  <si>
    <t>1.4.0</t>
  </si>
  <si>
    <t>Прочие поступления от денежных взысканий (штрафов) и иных сумм в возмещение ущерба</t>
  </si>
  <si>
    <t>1.16.90.04.0.04.0.000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</si>
  <si>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</si>
  <si>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076</t>
  </si>
  <si>
    <t>1.16.25.00.0.00.0.000</t>
  </si>
  <si>
    <t>1.16.25.03.0.01.0.000</t>
  </si>
  <si>
    <t>Денежные взыскания (штрафы) за нарушение законодательства об охране и использовании животного мира</t>
  </si>
  <si>
    <t>081</t>
  </si>
  <si>
    <t>106</t>
  </si>
  <si>
    <t>141</t>
  </si>
  <si>
    <t>1.16.08.00.0.00.0.000</t>
  </si>
  <si>
    <t>1.16.08.00.0.01.0.000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</si>
  <si>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</si>
  <si>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1.16.28.00.0.00.0.000</t>
  </si>
  <si>
    <t>1.16.28.00.0.01.0.000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</si>
  <si>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</si>
  <si>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150</t>
  </si>
  <si>
    <t>157</t>
  </si>
  <si>
    <t>161</t>
  </si>
  <si>
    <t>1.16.33.00.0.00.0.000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</si>
  <si>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</si>
  <si>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1.16.33.04.0.04.0.000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</si>
  <si>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</si>
  <si>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177</t>
  </si>
  <si>
    <t>182</t>
  </si>
  <si>
    <t>1.01.00.00.0.00.0.000</t>
  </si>
  <si>
    <t>НАЛОГИ НА ПРИБЫЛЬ, ДОХОДЫ</t>
  </si>
  <si>
    <t>1.01.02.00.0.00.0.000</t>
  </si>
  <si>
    <t>НАЛОГ НА ДОХОДЫ ФИЗИЧЕСКИХ ЛИЦ</t>
  </si>
  <si>
    <t>1.01.02.01.0.01.0.000</t>
  </si>
  <si>
    <t>1.1.0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</si>
  <si>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</si>
  <si>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1.01.02.02.1.01.0.000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</si>
  <si>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</si>
  <si>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1.01.02.02.2.01.0.000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</si>
  <si>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</si>
  <si>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1.01.02.03.0.01.0.000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</si>
  <si>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</si>
  <si>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1.01.02.04.0.01.0.000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</si>
  <si>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</si>
  <si>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1.05.00.00.0.00.0.000</t>
  </si>
  <si>
    <t>НАЛОГИ НА СОВОКУПНЫЙ ДОХОД</t>
  </si>
  <si>
    <t>1.05.01.00.0.00.0.000</t>
  </si>
  <si>
    <t>Налог, взимаемый в связи с применением упрощенной системы налогообложения</t>
  </si>
  <si>
    <t>1.05.01.01.1.01.0.000</t>
  </si>
  <si>
    <t>Налог, взимаемый с налогоплательщиков, выбравших в качестве объекта налогообложения доходы</t>
  </si>
  <si>
    <t>1.05.01.01.2.01.0.000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</si>
  <si>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</si>
  <si>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1.05.01.02.1.01.0.000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</si>
  <si>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</si>
  <si>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1.05.01.02.2.01.0.000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</si>
  <si>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</si>
  <si>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1.05.01.04.1.02.0.000</t>
  </si>
  <si>
    <t>Налог, взимаемый в виде стоимости патента в связи с применением упрощенной системы налогообложения</t>
  </si>
  <si>
    <t>1.05.01.04.2.02.0.000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</si>
  <si>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</si>
  <si>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1.05.02.00.0.00.0.000</t>
  </si>
  <si>
    <t>Единый налог на вмененный доход для отдельных видов деятельности</t>
  </si>
  <si>
    <t>1.05.02.01.0.02.0.000</t>
  </si>
  <si>
    <t>1.05.02.02.0.02.0.000</t>
  </si>
  <si>
    <t>Единый налог на вмененный доход для отдельных видов деятельности (за налоговые периоды, истекшие до 1 января 2011 года)</t>
  </si>
  <si>
    <t>1.05.03.00.0.00.0.000</t>
  </si>
  <si>
    <t>Единый сельскохозяйственный налог</t>
  </si>
  <si>
    <t>1.05.03.01.0.01.0.000</t>
  </si>
  <si>
    <t>Единый сельскохозяйственный налог, взимаемый с налогоплательщиков, выбравших в качестве объекта налогообложения доходы, уменьшенные на величину расходов</t>
  </si>
  <si>
    <t>1.05.03.02.0.01.0.000</t>
  </si>
  <si>
    <t>Единый сельскохозяйственный налог (за налоговые периоды, истекшие до 1 января 2011 года)</t>
  </si>
  <si>
    <t>1.06.00.00.0.00.0.000</t>
  </si>
  <si>
    <t>НАЛОГИ НА ИМУЩЕСТВО</t>
  </si>
  <si>
    <t>1.06.01.00.0.00.0.000</t>
  </si>
  <si>
    <t>Налог на имущество физических лиц</t>
  </si>
  <si>
    <t>1.06.01.02.0.04.0.000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</si>
  <si>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</si>
  <si>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1.06.04.00.0.00.0.000</t>
  </si>
  <si>
    <t>1.06.04.01.1.02.0.000</t>
  </si>
  <si>
    <t>Транспортный налог с организаций</t>
  </si>
  <si>
    <t>1.06.04.01.2.02.0.000</t>
  </si>
  <si>
    <t>Транспортный налог с физических лиц</t>
  </si>
  <si>
    <t>1.06.06.00.0.00.0.000</t>
  </si>
  <si>
    <t>Земельный налог</t>
  </si>
  <si>
    <t>1.06.06.01.2.04.0.000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</si>
  <si>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</si>
  <si>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1.06.06.02.2.04.0.000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</si>
  <si>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</si>
  <si>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1.08.00.00.0.00.0.000</t>
  </si>
  <si>
    <t>ГОСУДАРСТВЕННАЯ ПОШЛИНА</t>
  </si>
  <si>
    <t>1.08.03.01.0.01.0.000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</si>
  <si>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</si>
  <si>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1.09.00.00.0.00.0.000</t>
  </si>
  <si>
    <t>ЗАДОЛЖЕННОСТЬ И ПЕРЕРАСЧЕТЫ ПО ОТМЕНЕННЫМ НАЛОГАМ, СБОРАМ И ИНЫМ ОБЯЗАТЕЛЬНЫМ ПЛАТЕЖАМ</t>
  </si>
  <si>
    <t>1.09.04.00.0.00.0.000</t>
  </si>
  <si>
    <t>Налоги на имущество</t>
  </si>
  <si>
    <t>1.09.04.05.0.04.0.000</t>
  </si>
  <si>
    <t>Земельный налог (по обязательствам, возникшим до 1 января 2006 года), мобилизуемый на территориях городских округов</t>
  </si>
  <si>
    <t>1.09.07.00.0.00.0.000</t>
  </si>
  <si>
    <t>Прочие налоги и сборы (по отмененным местным налогам и сборам)</t>
  </si>
  <si>
    <t>1.09.07.03.0.04.0.000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</si>
  <si>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</si>
  <si>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1.09.07.05.0.04.0.000</t>
  </si>
  <si>
    <t>Прочие местные налоги и сборы, мобилизуемые на территориях городских округов</t>
  </si>
  <si>
    <t>1.16.03.00.0.00.0.000</t>
  </si>
  <si>
    <t>Денежные взыскания (штрафы) за нарушение законодательства о налогах и сборах</t>
  </si>
  <si>
    <t>1.16.03.01.0.01.0.000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</si>
  <si>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129.1, 132, 133, 134, 135, 135.1 Налогового кодекса Российской Федерации</t>
  </si>
  <si>
    <t>1.16.03.03.0.01.0.000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</si>
  <si>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</si>
  <si>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1.16.06.00.0.00.0.000</t>
  </si>
  <si>
    <t>1.16.06.00.0.01.0.000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</si>
  <si>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</si>
  <si>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188</t>
  </si>
  <si>
    <t>1.08.07.14.0.01.0.000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</si>
  <si>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</si>
  <si>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1.16.30.00.0.00.0.000</t>
  </si>
  <si>
    <t>1.16.30.00.0.01.0.000</t>
  </si>
  <si>
    <t>Денежные взыскания (штрафы) за административные правонарушения в области дорожного движения</t>
  </si>
  <si>
    <t>192</t>
  </si>
  <si>
    <t>318</t>
  </si>
  <si>
    <t>1.08.07.11.0.01.0.000</t>
  </si>
  <si>
    <t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</t>
  </si>
  <si>
    <t>321</t>
  </si>
  <si>
    <t>1.16.25.06.0.01.0.000</t>
  </si>
  <si>
    <t>Денежные взыскания (штрафы) за нарушение земельного законодательства</t>
  </si>
  <si>
    <t>498</t>
  </si>
  <si>
    <t>825</t>
  </si>
  <si>
    <t>828</t>
  </si>
  <si>
    <t>829</t>
  </si>
  <si>
    <t>841</t>
  </si>
  <si>
    <t>850</t>
  </si>
  <si>
    <t>1.16.25.01.0.01.0.000</t>
  </si>
  <si>
    <t>Денежные взыскания (штрафы) за нарушение законодательства о недрах</t>
  </si>
  <si>
    <t>1.16.25.05.0.01.0.000</t>
  </si>
  <si>
    <t>Денежные взыскания (штрафы) за нарушение законодательства в области охраны окружающей среды</t>
  </si>
  <si>
    <t>1.16.35.00.0.00.0.000</t>
  </si>
  <si>
    <t>Суммы по искам о возмещении вреда, причиненного окружающей среде</t>
  </si>
  <si>
    <t>1.16.35.02.0.04.0.000</t>
  </si>
  <si>
    <t>Суммы по искам о возмещении вреда, причиненного окружающей среде, подлежащие зачислению в бюджеты городских округов</t>
  </si>
  <si>
    <t>854</t>
  </si>
  <si>
    <t>875</t>
  </si>
  <si>
    <t>905</t>
  </si>
  <si>
    <t>1.13.00.00.0.00.0.000</t>
  </si>
  <si>
    <t>ДОХОДЫ ОТ ОКАЗАНИЯ ПЛАТНЫХ УСЛУГ И КОМПЕНСАЦИИ ЗАТРАТ ГОСУДАРСТВА</t>
  </si>
  <si>
    <t>1.3.0</t>
  </si>
  <si>
    <t>1.13.03.04.0.04.0.000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</si>
  <si>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</si>
  <si>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923</t>
  </si>
  <si>
    <t>1.08.07.15.0.01.0.000</t>
  </si>
  <si>
    <t>Государственная пошлина за выдачу разрешения на установку рекламной конструкции</t>
  </si>
  <si>
    <t>1.08.07.17.3.01.0.000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</si>
  <si>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</si>
  <si>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1.11.00.00.0.00.0.000</t>
  </si>
  <si>
    <t>ДОХОДЫ ОТ ИСПОЛЬЗОВАНИЯ ИМУЩЕСТВА, НАХОДЯЩЕГОСЯ В ГОСУДАРСТВЕННОЙ И МУНИЦИПАЛЬНОЙ СОБСТВЕННОСТИ</t>
  </si>
  <si>
    <t>1.11.09.00.0.00.0.000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</si>
  <si>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</si>
  <si>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1.11.09.04.4.04.0.000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</si>
  <si>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</si>
  <si>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1.16.32.00.0.00.0.000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</si>
  <si>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</si>
  <si>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1.16.32.00.0.04.0.000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</si>
  <si>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</si>
  <si>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1.17.00.00.0.00.0.000</t>
  </si>
  <si>
    <t>ПРОЧИЕ НЕНАЛОГОВЫЕ ДОХОДЫ</t>
  </si>
  <si>
    <t>1.17.05.00.0.00.0.000</t>
  </si>
  <si>
    <t>1.8.0</t>
  </si>
  <si>
    <t>Прочие неналоговые доходы</t>
  </si>
  <si>
    <t>1.17.05.04.0.04.0.000</t>
  </si>
  <si>
    <t>Прочие неналоговые доходы бюджетов городских округов</t>
  </si>
  <si>
    <t>2.00.00.00.0.00.0.000</t>
  </si>
  <si>
    <t>БЕЗВОЗМЕЗДНЫЕ ПОСТУПЛЕНИЯ</t>
  </si>
  <si>
    <t>2.02.00.00.0.00.0.000</t>
  </si>
  <si>
    <t>БЕЗВОЗМЕЗДНЫЕ ПОСТУПЛЕНИЯ ОТ ДРУГИХ БЮДЖЕТОВ БЮДЖЕТНОЙ СИСТЕМЫ РОССИЙСКОЙ ФЕДЕРАЦИИ</t>
  </si>
  <si>
    <t>2.02.02.00.0.00.0.000</t>
  </si>
  <si>
    <t>1.5.1</t>
  </si>
  <si>
    <t>Субсидии бюджетам субъектов Российской Федерации и муниципальных образований (межбюджетные субсидии)</t>
  </si>
  <si>
    <t>2.02.02.00.8.04.0.000</t>
  </si>
  <si>
    <t>Субсидия на предоставление социальных выплат молодым семьям на приобретение жилья или строительство индивидуального дома в рамках реализации подпрограммы "Обеспечение жильём молодых семей" целевой республиканской программы "Жилище" на 2008-2012 годы</t>
  </si>
  <si>
    <t>2.02.02.05.1.04.0.000</t>
  </si>
  <si>
    <t>Субсидия на предоставление социальных выплат молодым семьям на приобретение (строительство) жилья за счёт средств, поступающих из Федерального бюджета</t>
  </si>
  <si>
    <t>2.02.02.99.9.04.0.000</t>
  </si>
  <si>
    <t>Субсидии бюджетам городских округов на выполнение внутримуниципальных пассажирских перевозок воздушным транспортом в труднодоступные населённые пункты</t>
  </si>
  <si>
    <t>2.02.03.00.0.00.0.000</t>
  </si>
  <si>
    <t>Субвенции бюджетам субъектов Российской Федерации и муниципальных образований</t>
  </si>
  <si>
    <t>2.02.03.00.2.04.0.000</t>
  </si>
  <si>
    <t>Субвенции бюджетам городских округов на осуществление полномочий по подготовке проведения статистических переписей</t>
  </si>
  <si>
    <t>2.02.03.02.4.04.0.000</t>
  </si>
  <si>
    <t>Субвенции бюджетам городских округов на реализацию Закона Республики Коми "О наделении органов местного самоуправления в Республике Коми отдельными государственными полномочиями в области государственной поддержки граждан Российской Федерации, имеющих право на получение субсидий на приобретение или строительство жилья"</t>
  </si>
  <si>
    <t>Субвенции на осуществление переданных государственных полномочий по обеспечению детей-сирот и детей, оставшихся без попечения родителей, жилыми помещениями муниципального жилищного фонда по договорам социального найма</t>
  </si>
  <si>
    <t>Субвенция на строительство, приобретение, реконструкцию жилых помещений для ибеспечения детей-сирот и детей, оставшихся без попечения родителей, а также лиц из числа детей - сирот и детей, оставшихся без попечения родителей, жилыми помещениями муниципального фонда по договорам социального найма</t>
  </si>
  <si>
    <t>2.02.03.02.6.04.0.000</t>
  </si>
  <si>
    <t>Субвенция на строительство, приобретение, реконструкцию жилых помещений для обеспечения детей-сирот и детей, оставшихся без попечения родителей, а также лиц из числа детей-сирот и детей, оставшихся без попечения родителей, жилыми помещениями муниципального жилищного фонда по договорам социального найма за счёт средств Федерального бюджета</t>
  </si>
  <si>
    <t>2.02.04.00.0.00.0.000</t>
  </si>
  <si>
    <t>Иные межбюджетные трансферты</t>
  </si>
  <si>
    <t>2.02.04.99.9.04.0.000</t>
  </si>
  <si>
    <t>Межбюджетные трансферты городским округам на покрытие убытков, возникающих в результате государственного регулирования цен на топливо твёрдое, реализуемое  гражданам для нужд отопления</t>
  </si>
  <si>
    <t>2.19.00.00.0.00.0.000</t>
  </si>
  <si>
    <t>ВОЗВРАТ ОСТАТКОВ СУБСИДИЙ, СУБВЕНЦИЙ И ИНЫХ МЕЖБЮДЖЕТНЫХ ТРАНСФЕРТОВ, ИМЕЮЩИХ ЦЕЛЕВОЕ НАЗНАЧЕНИЕ, ПРОШЛЫХ ЛЕТ</t>
  </si>
  <si>
    <t>2.19.04.00.0.00.0.000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</si>
  <si>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 на софинансирование затрат по функционированию ИМЦ</t>
  </si>
  <si>
    <t>929</t>
  </si>
  <si>
    <t>2.02.02.08.8.04.0.001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</si>
  <si>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</si>
  <si>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2.02.02.08.8.04.0.002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</si>
  <si>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</si>
  <si>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2.02.02.08.9.04.0.001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</si>
  <si>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</si>
  <si>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Субсидии бюджетам городских округов на оборудование и содержание ледовых переправ и зимних автомобильных дорог общего пользования местного значения</t>
  </si>
  <si>
    <t>Содержание автомобильных дорог общего пользования местного значения</t>
  </si>
  <si>
    <t>Субсидии на доставку топлива в районы Крайнего Севера и приравненные к ним местности с ограниченными сроками завоза грузов</t>
  </si>
  <si>
    <t>Субсидии  на приобретение оборудования для быстровозводимых физкультурно-оздоровительных комплексов</t>
  </si>
  <si>
    <t>954</t>
  </si>
  <si>
    <t>2.02.02.02.4.04.0.000</t>
  </si>
  <si>
    <t>Субсидии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</si>
  <si>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Субсидии бюджетам городских округов на расходы по оплате договоров на оказание коммунальных услуг, заключённых бюджетными учреждениями</t>
  </si>
  <si>
    <t>Субсидии на реализацию мероприятий целевой республиканской программы "Противопожарная защита учреждений социальной сферы в РК (2009-2013)"</t>
  </si>
  <si>
    <t>956</t>
  </si>
  <si>
    <t>2.02.02.00.9.04.0.000</t>
  </si>
  <si>
    <t>Субсидии бюджетам городских округов на комплектование библиотек общеобразовательных учреждений художественной литературой (реализация Плана мероприятий на 2009-2011 годы по информатизации библиотек в Республике Коми, утверждённого  распоряжением Правительства Республики Коми от 25 августа 2008 года № 275-р)</t>
  </si>
  <si>
    <t>2.02.04.02.5.04.0.000</t>
  </si>
  <si>
    <t>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</t>
  </si>
  <si>
    <t>963</t>
  </si>
  <si>
    <t>1.11.05.00.0.00.0.000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</si>
  <si>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</si>
  <si>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1.11.05.01.0.04.0.000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</si>
  <si>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</si>
  <si>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1.11.05.03.4.04.0.000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</si>
  <si>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</si>
  <si>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1.11.07.00.0.00.0.000</t>
  </si>
  <si>
    <t>Платежи от государственных и муниципальных унитарных предприятий</t>
  </si>
  <si>
    <t>1.11.07.01.4.04.0.000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</si>
  <si>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</si>
  <si>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1.14.00.00.0.00.0.000</t>
  </si>
  <si>
    <t>ДОХОДЫ ОТ ПРОДАЖИ МАТЕРИАЛЬНЫХ И НЕМАТЕРИАЛЬНЫХ АКТИВОВ</t>
  </si>
  <si>
    <t>1.14.02.00.0.00.0.000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</si>
  <si>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</si>
  <si>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1.14.02.03.3.04.0.000</t>
  </si>
  <si>
    <t>4.1.0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</si>
  <si>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казённых), в части реализации основных средств по указанному имуществу</t>
  </si>
  <si>
    <t>1.14.06.00.0.00.0.000</t>
  </si>
  <si>
    <t>4.3.0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</si>
  <si>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</si>
  <si>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1.14.06.01.2.04.0.000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</si>
  <si>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</si>
  <si>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975</t>
  </si>
  <si>
    <t>Субсидии бюджетам городских округов на мероприятия по организации оздоровительной кампании детей</t>
  </si>
  <si>
    <t>2.02.03.02.1.04.0.000</t>
  </si>
  <si>
    <t>Субвенции бюджетам городских округов на ежемесячное денежное вознаграждение за классное руководство</t>
  </si>
  <si>
    <t>2.02.03.02.9.04.0.000</t>
  </si>
  <si>
    <t>Субвенции бюджетам городских округов на выплату компенсации части родительской платы за содержание ребёнка в гос-х и муниц-х образовательных учреждениях, реализующих основную общеобразовательную программу дошкольного образования за счёт средств РБ</t>
  </si>
  <si>
    <t>2.02.03.99.9.04.0.000</t>
  </si>
  <si>
    <t>Субвенции бюджетам городских округов на реализацию муниципальными образовательными учреждениями в РК основных общеобразовательных программ</t>
  </si>
  <si>
    <t>Межбюджетные трансферты городским округам на организацию питания обучающихся 1-4 классов в муниципальных образовательных учреждениях Республики Коми</t>
  </si>
  <si>
    <t>977</t>
  </si>
  <si>
    <t>992</t>
  </si>
  <si>
    <t>1.11.03.00.0.00.0.000</t>
  </si>
  <si>
    <t>Проценты, полученные от предоставления бюджетных кредитов внутри страны</t>
  </si>
  <si>
    <t>1.11.03.04.0.04.0.000</t>
  </si>
  <si>
    <t>Проценты, полученные от предоставления бюджетных кредитов внутри страны за счет средств бюджетов городских округов</t>
  </si>
  <si>
    <t>2.02.01.00.0.00.0.000</t>
  </si>
  <si>
    <t>Дотации бюджетам субъектов Российской Федерации и муниципальных образований</t>
  </si>
  <si>
    <t>2.02.01.00.1.04.0.000</t>
  </si>
  <si>
    <t>Дотации бюджетам городских округов на выравнивание бюджетной обеспеченности</t>
  </si>
  <si>
    <t>2.02.01.00.3.04.0.000</t>
  </si>
  <si>
    <t>Дотации бюджетам городских округов на поддержку мер по обеспечению сбалансированности бюджетов</t>
  </si>
  <si>
    <t>2.02.04.00.5.04.0.000</t>
  </si>
  <si>
    <t>Межбюджетные трансферты, передаваемые бюджетам городских округов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</si>
  <si>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Транспортный налог</t>
  </si>
  <si>
    <t>1.01.02.01.1.01.0.000</t>
  </si>
  <si>
    <t>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</t>
  </si>
  <si>
    <t xml:space="preserve"> тыс. руб.</t>
  </si>
  <si>
    <t>Доходы бюджета муниципального образования городского округа "Усинск" по кодам классификации доходов бюджета за 2011 год</t>
  </si>
  <si>
    <t>ВСЕГО:</t>
  </si>
  <si>
    <t>Приложение № 2                                                      к решению восьмой сессии Совета муниципального образования городского округа "Усинск"   четвертого созыва от "05" июня 2012 года  № 139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</si>
</sst>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00"/>
    <numFmt numFmtId="166" formatCode="#,##0.0000"/>
    <numFmt numFmtId="167" formatCode="#,##0.00000"/>
    <numFmt numFmtId="168" formatCode="#,##0.000000"/>
    <numFmt numFmtId="169" formatCode="#,##0.0"/>
  </numFmts>
  <fonts count="44">
    <font>
      <sz val="10"/>
      <name val="Arial"/>
      <family val="0"/>
    </font>
    <font>
      <sz val="8.5"/>
      <name val="MS Sans Serif"/>
      <family val="2"/>
    </font>
    <font>
      <b/>
      <sz val="8.5"/>
      <name val="MS Sans Serif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name val="MS Sans Serif"/>
      <family val="2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left"/>
    </xf>
    <xf numFmtId="164" fontId="3" fillId="0" borderId="11" xfId="0" applyNumberFormat="1" applyFont="1" applyBorder="1" applyAlignment="1">
      <alignment horizontal="left" vertical="center" wrapText="1"/>
    </xf>
    <xf numFmtId="164" fontId="4" fillId="0" borderId="13" xfId="0" applyNumberFormat="1" applyFont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 wrapText="1"/>
    </xf>
    <xf numFmtId="169" fontId="4" fillId="0" borderId="13" xfId="0" applyNumberFormat="1" applyFont="1" applyFill="1" applyBorder="1" applyAlignment="1">
      <alignment horizontal="right" vertical="center" wrapText="1"/>
    </xf>
    <xf numFmtId="169" fontId="4" fillId="0" borderId="13" xfId="0" applyNumberFormat="1" applyFont="1" applyBorder="1" applyAlignment="1">
      <alignment horizontal="right" vertical="center" wrapText="1"/>
    </xf>
    <xf numFmtId="169" fontId="3" fillId="0" borderId="11" xfId="0" applyNumberFormat="1" applyFont="1" applyBorder="1" applyAlignment="1">
      <alignment horizontal="right" vertical="center" wrapText="1"/>
    </xf>
    <xf numFmtId="169" fontId="4" fillId="0" borderId="13" xfId="0" applyNumberFormat="1" applyFont="1" applyBorder="1" applyAlignment="1">
      <alignment horizontal="right"/>
    </xf>
    <xf numFmtId="0" fontId="3" fillId="0" borderId="0" xfId="0" applyFont="1" applyAlignment="1">
      <alignment horizontal="right" wrapText="1"/>
    </xf>
    <xf numFmtId="49" fontId="6" fillId="0" borderId="0" xfId="0" applyNumberFormat="1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2:H172"/>
  <sheetViews>
    <sheetView showGridLines="0" tabSelected="1" zoomScalePageLayoutView="0" workbookViewId="0" topLeftCell="A1">
      <selection activeCell="F10" sqref="F10"/>
    </sheetView>
  </sheetViews>
  <sheetFormatPr defaultColWidth="9.140625" defaultRowHeight="12.75" customHeight="1" outlineLevelRow="3"/>
  <cols>
    <col min="1" max="1" width="6.7109375" style="0" customWidth="1"/>
    <col min="2" max="2" width="24.7109375" style="0" customWidth="1"/>
    <col min="3" max="3" width="6.7109375" style="0" customWidth="1"/>
    <col min="4" max="4" width="30.7109375" style="0" customWidth="1"/>
    <col min="5" max="5" width="14.00390625" style="0" customWidth="1"/>
    <col min="6" max="6" width="13.00390625" style="0" customWidth="1"/>
  </cols>
  <sheetData>
    <row r="1" ht="1.5" customHeight="1"/>
    <row r="2" spans="5:6" ht="5.25" customHeight="1">
      <c r="E2" s="23" t="s">
        <v>291</v>
      </c>
      <c r="F2" s="23"/>
    </row>
    <row r="3" spans="5:6" ht="62.25" customHeight="1">
      <c r="E3" s="23"/>
      <c r="F3" s="23"/>
    </row>
    <row r="4" ht="9.75" customHeight="1"/>
    <row r="5" spans="1:6" ht="12.75" customHeight="1">
      <c r="A5" s="24" t="s">
        <v>289</v>
      </c>
      <c r="B5" s="24"/>
      <c r="C5" s="24"/>
      <c r="D5" s="24"/>
      <c r="E5" s="24"/>
      <c r="F5" s="24"/>
    </row>
    <row r="6" spans="1:6" ht="12.75" customHeight="1">
      <c r="A6" s="24"/>
      <c r="B6" s="24"/>
      <c r="C6" s="24"/>
      <c r="D6" s="24"/>
      <c r="E6" s="24"/>
      <c r="F6" s="24"/>
    </row>
    <row r="7" spans="1:8" ht="12.75">
      <c r="A7" s="24"/>
      <c r="B7" s="24"/>
      <c r="C7" s="24"/>
      <c r="D7" s="24"/>
      <c r="E7" s="24"/>
      <c r="F7" s="24"/>
      <c r="G7" s="1"/>
      <c r="H7" s="1"/>
    </row>
    <row r="8" spans="1:8" ht="12.75">
      <c r="A8" s="18"/>
      <c r="B8" s="18"/>
      <c r="C8" s="18"/>
      <c r="D8" s="18"/>
      <c r="E8" s="1"/>
      <c r="F8" s="17"/>
      <c r="G8" s="1"/>
      <c r="H8" s="1"/>
    </row>
    <row r="9" spans="1:8" ht="12.75">
      <c r="A9" s="18"/>
      <c r="B9" s="18"/>
      <c r="C9" s="18"/>
      <c r="D9" s="18"/>
      <c r="E9" s="1"/>
      <c r="F9" s="17" t="s">
        <v>288</v>
      </c>
      <c r="G9" s="1"/>
      <c r="H9" s="1"/>
    </row>
    <row r="10" spans="1:6" ht="42">
      <c r="A10" s="2" t="s">
        <v>1</v>
      </c>
      <c r="B10" s="2" t="s">
        <v>2</v>
      </c>
      <c r="C10" s="2" t="s">
        <v>3</v>
      </c>
      <c r="D10" s="2" t="s">
        <v>4</v>
      </c>
      <c r="E10" s="2" t="s">
        <v>5</v>
      </c>
      <c r="F10" s="2" t="s">
        <v>6</v>
      </c>
    </row>
    <row r="11" spans="1:6" s="16" customFormat="1" ht="12.75">
      <c r="A11" s="13" t="s">
        <v>15</v>
      </c>
      <c r="B11" s="14" t="s">
        <v>8</v>
      </c>
      <c r="C11" s="14" t="s">
        <v>9</v>
      </c>
      <c r="D11" s="15" t="s">
        <v>10</v>
      </c>
      <c r="E11" s="19">
        <f>E12+E20+E34+E43+E50+E56+E67+E69+E75+E80++E124</f>
        <v>1296995.5718899998</v>
      </c>
      <c r="F11" s="19">
        <f>F12+F20+F34+F43+F50+F56+F67+F69+F75+F80++F124</f>
        <v>1253590.6564800001</v>
      </c>
    </row>
    <row r="12" spans="1:6" ht="12.75" outlineLevel="1">
      <c r="A12" s="4" t="s">
        <v>15</v>
      </c>
      <c r="B12" s="6" t="s">
        <v>46</v>
      </c>
      <c r="C12" s="6" t="s">
        <v>9</v>
      </c>
      <c r="D12" s="9" t="s">
        <v>47</v>
      </c>
      <c r="E12" s="20">
        <f>E13</f>
        <v>752482.8779199999</v>
      </c>
      <c r="F12" s="20">
        <f>F13</f>
        <v>753398.9325100001</v>
      </c>
    </row>
    <row r="13" spans="1:6" ht="12.75" outlineLevel="2">
      <c r="A13" s="4" t="s">
        <v>15</v>
      </c>
      <c r="B13" s="6" t="s">
        <v>48</v>
      </c>
      <c r="C13" s="6" t="s">
        <v>9</v>
      </c>
      <c r="D13" s="9" t="s">
        <v>49</v>
      </c>
      <c r="E13" s="20">
        <f>E14+E15+E16+E17+E18+E19</f>
        <v>752482.8779199999</v>
      </c>
      <c r="F13" s="20">
        <f>F14+F15+F16+F17+F18+F19</f>
        <v>753398.9325100001</v>
      </c>
    </row>
    <row r="14" spans="1:6" ht="63.75" outlineLevel="3">
      <c r="A14" s="3" t="s">
        <v>45</v>
      </c>
      <c r="B14" s="3" t="s">
        <v>50</v>
      </c>
      <c r="C14" s="3" t="s">
        <v>51</v>
      </c>
      <c r="D14" s="8" t="s">
        <v>52</v>
      </c>
      <c r="E14" s="21">
        <v>23299.74</v>
      </c>
      <c r="F14" s="21">
        <v>24182.19837</v>
      </c>
    </row>
    <row r="15" spans="1:6" ht="63.75" outlineLevel="3">
      <c r="A15" s="3" t="s">
        <v>45</v>
      </c>
      <c r="B15" s="3" t="s">
        <v>286</v>
      </c>
      <c r="C15" s="3" t="s">
        <v>51</v>
      </c>
      <c r="D15" s="8" t="s">
        <v>287</v>
      </c>
      <c r="E15" s="21">
        <v>0</v>
      </c>
      <c r="F15" s="21">
        <v>1E-05</v>
      </c>
    </row>
    <row r="16" spans="1:6" ht="114.75" outlineLevel="3">
      <c r="A16" s="3" t="s">
        <v>45</v>
      </c>
      <c r="B16" s="3" t="s">
        <v>53</v>
      </c>
      <c r="C16" s="3" t="s">
        <v>51</v>
      </c>
      <c r="D16" s="11" t="s">
        <v>54</v>
      </c>
      <c r="E16" s="21">
        <v>713965.75792</v>
      </c>
      <c r="F16" s="21">
        <v>711089.23236</v>
      </c>
    </row>
    <row r="17" spans="1:6" ht="114.75" outlineLevel="3">
      <c r="A17" s="3" t="s">
        <v>45</v>
      </c>
      <c r="B17" s="3" t="s">
        <v>55</v>
      </c>
      <c r="C17" s="3" t="s">
        <v>51</v>
      </c>
      <c r="D17" s="11" t="s">
        <v>56</v>
      </c>
      <c r="E17" s="21">
        <v>7508.7</v>
      </c>
      <c r="F17" s="21">
        <v>8101.5376</v>
      </c>
    </row>
    <row r="18" spans="1:6" ht="51" outlineLevel="3">
      <c r="A18" s="3" t="s">
        <v>45</v>
      </c>
      <c r="B18" s="3" t="s">
        <v>57</v>
      </c>
      <c r="C18" s="3" t="s">
        <v>51</v>
      </c>
      <c r="D18" s="8" t="s">
        <v>58</v>
      </c>
      <c r="E18" s="21">
        <v>6795.7</v>
      </c>
      <c r="F18" s="21">
        <v>8940.39636</v>
      </c>
    </row>
    <row r="19" spans="1:6" ht="102" outlineLevel="3">
      <c r="A19" s="3" t="s">
        <v>45</v>
      </c>
      <c r="B19" s="3" t="s">
        <v>59</v>
      </c>
      <c r="C19" s="3" t="s">
        <v>51</v>
      </c>
      <c r="D19" s="11" t="s">
        <v>60</v>
      </c>
      <c r="E19" s="21">
        <v>912.98</v>
      </c>
      <c r="F19" s="21">
        <v>1085.56781</v>
      </c>
    </row>
    <row r="20" spans="1:6" ht="12.75" outlineLevel="1">
      <c r="A20" s="4" t="s">
        <v>15</v>
      </c>
      <c r="B20" s="6" t="s">
        <v>61</v>
      </c>
      <c r="C20" s="6" t="s">
        <v>9</v>
      </c>
      <c r="D20" s="9" t="s">
        <v>62</v>
      </c>
      <c r="E20" s="20">
        <f>E21+E28+E31</f>
        <v>140236.86</v>
      </c>
      <c r="F20" s="20">
        <f>F21+F28+F31</f>
        <v>140805.41619999998</v>
      </c>
    </row>
    <row r="21" spans="1:6" ht="25.5" outlineLevel="2">
      <c r="A21" s="4" t="s">
        <v>15</v>
      </c>
      <c r="B21" s="6" t="s">
        <v>63</v>
      </c>
      <c r="C21" s="6" t="s">
        <v>51</v>
      </c>
      <c r="D21" s="9" t="s">
        <v>64</v>
      </c>
      <c r="E21" s="20">
        <f>E22+E23+E24+E25+E26+E27</f>
        <v>81002.56</v>
      </c>
      <c r="F21" s="20">
        <f>F22+F23+F24+F25+F26+F27</f>
        <v>80239.5292</v>
      </c>
    </row>
    <row r="22" spans="1:6" ht="38.25" outlineLevel="3">
      <c r="A22" s="3" t="s">
        <v>45</v>
      </c>
      <c r="B22" s="3" t="s">
        <v>65</v>
      </c>
      <c r="C22" s="3" t="s">
        <v>51</v>
      </c>
      <c r="D22" s="8" t="s">
        <v>66</v>
      </c>
      <c r="E22" s="21">
        <v>49151</v>
      </c>
      <c r="F22" s="21">
        <v>45072.13077</v>
      </c>
    </row>
    <row r="23" spans="1:6" ht="51" outlineLevel="3">
      <c r="A23" s="3" t="s">
        <v>45</v>
      </c>
      <c r="B23" s="3" t="s">
        <v>67</v>
      </c>
      <c r="C23" s="3" t="s">
        <v>51</v>
      </c>
      <c r="D23" s="8" t="s">
        <v>68</v>
      </c>
      <c r="E23" s="21">
        <v>22504.13</v>
      </c>
      <c r="F23" s="21">
        <v>25192.4941</v>
      </c>
    </row>
    <row r="24" spans="1:6" ht="51" outlineLevel="3">
      <c r="A24" s="3" t="s">
        <v>45</v>
      </c>
      <c r="B24" s="3" t="s">
        <v>69</v>
      </c>
      <c r="C24" s="3" t="s">
        <v>51</v>
      </c>
      <c r="D24" s="8" t="s">
        <v>70</v>
      </c>
      <c r="E24" s="21">
        <v>6385.09</v>
      </c>
      <c r="F24" s="21">
        <v>7124.21841</v>
      </c>
    </row>
    <row r="25" spans="1:6" ht="63.75" outlineLevel="3">
      <c r="A25" s="3" t="s">
        <v>45</v>
      </c>
      <c r="B25" s="3" t="s">
        <v>71</v>
      </c>
      <c r="C25" s="3" t="s">
        <v>51</v>
      </c>
      <c r="D25" s="8" t="s">
        <v>72</v>
      </c>
      <c r="E25" s="21">
        <v>2677.67</v>
      </c>
      <c r="F25" s="21">
        <v>2458.12349</v>
      </c>
    </row>
    <row r="26" spans="1:6" ht="38.25" outlineLevel="3">
      <c r="A26" s="3" t="s">
        <v>45</v>
      </c>
      <c r="B26" s="3" t="s">
        <v>73</v>
      </c>
      <c r="C26" s="3" t="s">
        <v>51</v>
      </c>
      <c r="D26" s="8" t="s">
        <v>74</v>
      </c>
      <c r="E26" s="21">
        <v>232.67</v>
      </c>
      <c r="F26" s="21">
        <v>338.48656</v>
      </c>
    </row>
    <row r="27" spans="1:6" ht="51" outlineLevel="3">
      <c r="A27" s="3" t="s">
        <v>45</v>
      </c>
      <c r="B27" s="3" t="s">
        <v>75</v>
      </c>
      <c r="C27" s="3" t="s">
        <v>51</v>
      </c>
      <c r="D27" s="8" t="s">
        <v>76</v>
      </c>
      <c r="E27" s="21">
        <v>52</v>
      </c>
      <c r="F27" s="21">
        <v>54.07587</v>
      </c>
    </row>
    <row r="28" spans="1:6" ht="25.5" outlineLevel="2">
      <c r="A28" s="4" t="s">
        <v>15</v>
      </c>
      <c r="B28" s="6" t="s">
        <v>77</v>
      </c>
      <c r="C28" s="6" t="s">
        <v>51</v>
      </c>
      <c r="D28" s="9" t="s">
        <v>78</v>
      </c>
      <c r="E28" s="20">
        <f>E29+E30</f>
        <v>58926.06</v>
      </c>
      <c r="F28" s="20">
        <f>F29+F30</f>
        <v>60256.47787</v>
      </c>
    </row>
    <row r="29" spans="1:6" ht="25.5" outlineLevel="3">
      <c r="A29" s="3" t="s">
        <v>45</v>
      </c>
      <c r="B29" s="3" t="s">
        <v>79</v>
      </c>
      <c r="C29" s="3" t="s">
        <v>51</v>
      </c>
      <c r="D29" s="8" t="s">
        <v>78</v>
      </c>
      <c r="E29" s="21">
        <v>45497.06</v>
      </c>
      <c r="F29" s="21">
        <v>46795.44339</v>
      </c>
    </row>
    <row r="30" spans="1:6" ht="38.25" outlineLevel="3">
      <c r="A30" s="3" t="s">
        <v>45</v>
      </c>
      <c r="B30" s="3" t="s">
        <v>80</v>
      </c>
      <c r="C30" s="3" t="s">
        <v>51</v>
      </c>
      <c r="D30" s="8" t="s">
        <v>81</v>
      </c>
      <c r="E30" s="21">
        <v>13429</v>
      </c>
      <c r="F30" s="21">
        <v>13461.03448</v>
      </c>
    </row>
    <row r="31" spans="1:6" ht="12.75" outlineLevel="2">
      <c r="A31" s="4" t="s">
        <v>15</v>
      </c>
      <c r="B31" s="6" t="s">
        <v>82</v>
      </c>
      <c r="C31" s="6" t="s">
        <v>51</v>
      </c>
      <c r="D31" s="9" t="s">
        <v>83</v>
      </c>
      <c r="E31" s="20">
        <f>E32+E33</f>
        <v>308.24</v>
      </c>
      <c r="F31" s="20">
        <f>F32+F33</f>
        <v>309.40913</v>
      </c>
    </row>
    <row r="32" spans="1:6" ht="51" outlineLevel="3">
      <c r="A32" s="3" t="s">
        <v>45</v>
      </c>
      <c r="B32" s="3" t="s">
        <v>84</v>
      </c>
      <c r="C32" s="3" t="s">
        <v>51</v>
      </c>
      <c r="D32" s="8" t="s">
        <v>85</v>
      </c>
      <c r="E32" s="21">
        <v>80</v>
      </c>
      <c r="F32" s="21">
        <v>47.505</v>
      </c>
    </row>
    <row r="33" spans="1:6" ht="38.25" outlineLevel="3">
      <c r="A33" s="3" t="s">
        <v>45</v>
      </c>
      <c r="B33" s="3" t="s">
        <v>86</v>
      </c>
      <c r="C33" s="3" t="s">
        <v>51</v>
      </c>
      <c r="D33" s="8" t="s">
        <v>87</v>
      </c>
      <c r="E33" s="21">
        <v>228.24</v>
      </c>
      <c r="F33" s="21">
        <v>261.90413</v>
      </c>
    </row>
    <row r="34" spans="1:6" ht="12.75" outlineLevel="1">
      <c r="A34" s="4" t="s">
        <v>15</v>
      </c>
      <c r="B34" s="6" t="s">
        <v>88</v>
      </c>
      <c r="C34" s="6" t="s">
        <v>9</v>
      </c>
      <c r="D34" s="9" t="s">
        <v>89</v>
      </c>
      <c r="E34" s="20">
        <f>E35+E37+E40</f>
        <v>59389.23</v>
      </c>
      <c r="F34" s="20">
        <f>F35+F37+F40</f>
        <v>58572.92969999999</v>
      </c>
    </row>
    <row r="35" spans="1:6" ht="12.75" outlineLevel="2">
      <c r="A35" s="4" t="s">
        <v>15</v>
      </c>
      <c r="B35" s="6" t="s">
        <v>90</v>
      </c>
      <c r="C35" s="6" t="s">
        <v>51</v>
      </c>
      <c r="D35" s="9" t="s">
        <v>91</v>
      </c>
      <c r="E35" s="20">
        <f>E36</f>
        <v>1526.1</v>
      </c>
      <c r="F35" s="20">
        <f>F36</f>
        <v>1228.92422</v>
      </c>
    </row>
    <row r="36" spans="1:6" ht="51" outlineLevel="3">
      <c r="A36" s="3" t="s">
        <v>45</v>
      </c>
      <c r="B36" s="3" t="s">
        <v>92</v>
      </c>
      <c r="C36" s="3" t="s">
        <v>51</v>
      </c>
      <c r="D36" s="8" t="s">
        <v>93</v>
      </c>
      <c r="E36" s="21">
        <v>1526.1</v>
      </c>
      <c r="F36" s="21">
        <v>1228.92422</v>
      </c>
    </row>
    <row r="37" spans="1:6" ht="12.75" outlineLevel="2">
      <c r="A37" s="4" t="s">
        <v>15</v>
      </c>
      <c r="B37" s="6" t="s">
        <v>94</v>
      </c>
      <c r="C37" s="6" t="s">
        <v>9</v>
      </c>
      <c r="D37" s="9" t="s">
        <v>285</v>
      </c>
      <c r="E37" s="20">
        <f>E38+E39</f>
        <v>52473.130000000005</v>
      </c>
      <c r="F37" s="20">
        <f>F38+F39</f>
        <v>52849.514129999996</v>
      </c>
    </row>
    <row r="38" spans="1:6" ht="12.75" outlineLevel="3">
      <c r="A38" s="3" t="s">
        <v>45</v>
      </c>
      <c r="B38" s="3" t="s">
        <v>95</v>
      </c>
      <c r="C38" s="3" t="s">
        <v>51</v>
      </c>
      <c r="D38" s="8" t="s">
        <v>96</v>
      </c>
      <c r="E38" s="21">
        <v>28710.34</v>
      </c>
      <c r="F38" s="21">
        <v>29173.10945</v>
      </c>
    </row>
    <row r="39" spans="1:6" ht="12.75" outlineLevel="3">
      <c r="A39" s="3" t="s">
        <v>45</v>
      </c>
      <c r="B39" s="3" t="s">
        <v>97</v>
      </c>
      <c r="C39" s="3" t="s">
        <v>51</v>
      </c>
      <c r="D39" s="8" t="s">
        <v>98</v>
      </c>
      <c r="E39" s="21">
        <v>23762.79</v>
      </c>
      <c r="F39" s="21">
        <v>23676.40468</v>
      </c>
    </row>
    <row r="40" spans="1:6" ht="12.75" outlineLevel="2">
      <c r="A40" s="4" t="s">
        <v>15</v>
      </c>
      <c r="B40" s="6" t="s">
        <v>99</v>
      </c>
      <c r="C40" s="6" t="s">
        <v>51</v>
      </c>
      <c r="D40" s="9" t="s">
        <v>100</v>
      </c>
      <c r="E40" s="20">
        <f>E41+E42</f>
        <v>5390</v>
      </c>
      <c r="F40" s="20">
        <f>F41+F42</f>
        <v>4494.491349999999</v>
      </c>
    </row>
    <row r="41" spans="1:6" ht="76.5" outlineLevel="3">
      <c r="A41" s="3" t="s">
        <v>45</v>
      </c>
      <c r="B41" s="3" t="s">
        <v>101</v>
      </c>
      <c r="C41" s="3" t="s">
        <v>51</v>
      </c>
      <c r="D41" s="8" t="s">
        <v>102</v>
      </c>
      <c r="E41" s="21">
        <v>78</v>
      </c>
      <c r="F41" s="21">
        <v>42.88621</v>
      </c>
    </row>
    <row r="42" spans="1:6" ht="76.5" outlineLevel="3">
      <c r="A42" s="3" t="s">
        <v>45</v>
      </c>
      <c r="B42" s="3" t="s">
        <v>103</v>
      </c>
      <c r="C42" s="3" t="s">
        <v>51</v>
      </c>
      <c r="D42" s="8" t="s">
        <v>104</v>
      </c>
      <c r="E42" s="21">
        <v>5312</v>
      </c>
      <c r="F42" s="21">
        <v>4451.60514</v>
      </c>
    </row>
    <row r="43" spans="1:6" s="16" customFormat="1" ht="12.75" outlineLevel="1">
      <c r="A43" s="13" t="s">
        <v>15</v>
      </c>
      <c r="B43" s="14" t="s">
        <v>105</v>
      </c>
      <c r="C43" s="14" t="s">
        <v>9</v>
      </c>
      <c r="D43" s="15" t="s">
        <v>106</v>
      </c>
      <c r="E43" s="19">
        <f>E44+E45+E46+E47+E48+E49</f>
        <v>19868.8</v>
      </c>
      <c r="F43" s="19">
        <f>F44+F45+F46+F47+F48+F49</f>
        <v>20746.267160000003</v>
      </c>
    </row>
    <row r="44" spans="1:6" ht="63.75" outlineLevel="3">
      <c r="A44" s="3" t="s">
        <v>45</v>
      </c>
      <c r="B44" s="3" t="s">
        <v>107</v>
      </c>
      <c r="C44" s="3" t="s">
        <v>51</v>
      </c>
      <c r="D44" s="8" t="s">
        <v>108</v>
      </c>
      <c r="E44" s="21">
        <v>5072</v>
      </c>
      <c r="F44" s="21">
        <v>3718.53764</v>
      </c>
    </row>
    <row r="45" spans="1:6" ht="89.25" outlineLevel="3">
      <c r="A45" s="3" t="s">
        <v>137</v>
      </c>
      <c r="B45" s="3" t="s">
        <v>138</v>
      </c>
      <c r="C45" s="3" t="s">
        <v>51</v>
      </c>
      <c r="D45" s="8" t="s">
        <v>139</v>
      </c>
      <c r="E45" s="21">
        <v>4</v>
      </c>
      <c r="F45" s="21">
        <v>4.8</v>
      </c>
    </row>
    <row r="46" spans="1:6" ht="114.75" outlineLevel="3">
      <c r="A46" s="3" t="s">
        <v>130</v>
      </c>
      <c r="B46" s="3" t="s">
        <v>131</v>
      </c>
      <c r="C46" s="3" t="s">
        <v>51</v>
      </c>
      <c r="D46" s="11" t="s">
        <v>132</v>
      </c>
      <c r="E46" s="21">
        <v>12342.8</v>
      </c>
      <c r="F46" s="21">
        <v>13213.52952</v>
      </c>
    </row>
    <row r="47" spans="1:6" ht="114.75" outlineLevel="3">
      <c r="A47" s="3" t="s">
        <v>147</v>
      </c>
      <c r="B47" s="3" t="s">
        <v>131</v>
      </c>
      <c r="C47" s="3" t="s">
        <v>51</v>
      </c>
      <c r="D47" s="11" t="s">
        <v>132</v>
      </c>
      <c r="E47" s="21">
        <v>1000</v>
      </c>
      <c r="F47" s="21">
        <v>1198.15</v>
      </c>
    </row>
    <row r="48" spans="1:6" ht="38.25" outlineLevel="3">
      <c r="A48" s="3" t="s">
        <v>165</v>
      </c>
      <c r="B48" s="3" t="s">
        <v>166</v>
      </c>
      <c r="C48" s="3" t="s">
        <v>51</v>
      </c>
      <c r="D48" s="8" t="s">
        <v>167</v>
      </c>
      <c r="E48" s="21">
        <v>100</v>
      </c>
      <c r="F48" s="21">
        <v>81</v>
      </c>
    </row>
    <row r="49" spans="1:6" ht="102" outlineLevel="3">
      <c r="A49" s="3" t="s">
        <v>165</v>
      </c>
      <c r="B49" s="3" t="s">
        <v>168</v>
      </c>
      <c r="C49" s="3" t="s">
        <v>51</v>
      </c>
      <c r="D49" s="11" t="s">
        <v>169</v>
      </c>
      <c r="E49" s="21">
        <v>1350</v>
      </c>
      <c r="F49" s="21">
        <v>2530.25</v>
      </c>
    </row>
    <row r="50" spans="1:6" s="16" customFormat="1" ht="38.25" outlineLevel="1">
      <c r="A50" s="13" t="s">
        <v>15</v>
      </c>
      <c r="B50" s="14" t="s">
        <v>109</v>
      </c>
      <c r="C50" s="14" t="s">
        <v>9</v>
      </c>
      <c r="D50" s="15" t="s">
        <v>110</v>
      </c>
      <c r="E50" s="19">
        <f>E51+E53</f>
        <v>6</v>
      </c>
      <c r="F50" s="19">
        <f>F51+F53</f>
        <v>3.8906799999999997</v>
      </c>
    </row>
    <row r="51" spans="1:6" ht="12.75" outlineLevel="2">
      <c r="A51" s="4" t="s">
        <v>15</v>
      </c>
      <c r="B51" s="6" t="s">
        <v>111</v>
      </c>
      <c r="C51" s="6" t="s">
        <v>51</v>
      </c>
      <c r="D51" s="9" t="s">
        <v>112</v>
      </c>
      <c r="E51" s="20">
        <f>E52</f>
        <v>5</v>
      </c>
      <c r="F51" s="20">
        <f>F52</f>
        <v>1.65303</v>
      </c>
    </row>
    <row r="52" spans="1:6" ht="51" outlineLevel="3">
      <c r="A52" s="3" t="s">
        <v>45</v>
      </c>
      <c r="B52" s="3" t="s">
        <v>113</v>
      </c>
      <c r="C52" s="3" t="s">
        <v>51</v>
      </c>
      <c r="D52" s="8" t="s">
        <v>114</v>
      </c>
      <c r="E52" s="21">
        <v>5</v>
      </c>
      <c r="F52" s="21">
        <v>1.65303</v>
      </c>
    </row>
    <row r="53" spans="1:6" ht="25.5" outlineLevel="2">
      <c r="A53" s="4" t="s">
        <v>15</v>
      </c>
      <c r="B53" s="6" t="s">
        <v>115</v>
      </c>
      <c r="C53" s="6" t="s">
        <v>51</v>
      </c>
      <c r="D53" s="9" t="s">
        <v>116</v>
      </c>
      <c r="E53" s="20">
        <f>E54+E55</f>
        <v>1</v>
      </c>
      <c r="F53" s="20">
        <f>F54+F55</f>
        <v>2.23765</v>
      </c>
    </row>
    <row r="54" spans="1:6" ht="76.5" outlineLevel="3">
      <c r="A54" s="3" t="s">
        <v>45</v>
      </c>
      <c r="B54" s="3" t="s">
        <v>117</v>
      </c>
      <c r="C54" s="3" t="s">
        <v>51</v>
      </c>
      <c r="D54" s="8" t="s">
        <v>118</v>
      </c>
      <c r="E54" s="21">
        <v>1</v>
      </c>
      <c r="F54" s="21">
        <v>1.87805</v>
      </c>
    </row>
    <row r="55" spans="1:6" ht="38.25" outlineLevel="3">
      <c r="A55" s="3" t="s">
        <v>45</v>
      </c>
      <c r="B55" s="3" t="s">
        <v>119</v>
      </c>
      <c r="C55" s="3" t="s">
        <v>51</v>
      </c>
      <c r="D55" s="8" t="s">
        <v>120</v>
      </c>
      <c r="E55" s="21">
        <v>0</v>
      </c>
      <c r="F55" s="21">
        <v>0.3596</v>
      </c>
    </row>
    <row r="56" spans="1:6" s="16" customFormat="1" ht="51" outlineLevel="1">
      <c r="A56" s="13" t="s">
        <v>15</v>
      </c>
      <c r="B56" s="14" t="s">
        <v>170</v>
      </c>
      <c r="C56" s="14" t="s">
        <v>9</v>
      </c>
      <c r="D56" s="15" t="s">
        <v>171</v>
      </c>
      <c r="E56" s="19">
        <f>E57+E59+E62+E64</f>
        <v>252678</v>
      </c>
      <c r="F56" s="19">
        <f>F57+F59+F62+F64</f>
        <v>230020.14304000002</v>
      </c>
    </row>
    <row r="57" spans="1:6" ht="38.25" outlineLevel="2">
      <c r="A57" s="4" t="s">
        <v>15</v>
      </c>
      <c r="B57" s="6" t="s">
        <v>273</v>
      </c>
      <c r="C57" s="6" t="s">
        <v>14</v>
      </c>
      <c r="D57" s="9" t="s">
        <v>274</v>
      </c>
      <c r="E57" s="20">
        <f>E58</f>
        <v>134</v>
      </c>
      <c r="F57" s="20">
        <f>F58</f>
        <v>134.12</v>
      </c>
    </row>
    <row r="58" spans="1:6" ht="38.25" outlineLevel="3">
      <c r="A58" s="3" t="s">
        <v>272</v>
      </c>
      <c r="B58" s="3" t="s">
        <v>275</v>
      </c>
      <c r="C58" s="3" t="s">
        <v>14</v>
      </c>
      <c r="D58" s="8" t="s">
        <v>276</v>
      </c>
      <c r="E58" s="21">
        <v>134</v>
      </c>
      <c r="F58" s="21">
        <v>134.12</v>
      </c>
    </row>
    <row r="59" spans="1:6" ht="114.75" outlineLevel="2">
      <c r="A59" s="4" t="s">
        <v>15</v>
      </c>
      <c r="B59" s="6" t="s">
        <v>240</v>
      </c>
      <c r="C59" s="6" t="s">
        <v>14</v>
      </c>
      <c r="D59" s="12" t="s">
        <v>241</v>
      </c>
      <c r="E59" s="20">
        <f>E60+E61</f>
        <v>248304</v>
      </c>
      <c r="F59" s="20">
        <f>F60+F61</f>
        <v>225459.66846000002</v>
      </c>
    </row>
    <row r="60" spans="1:6" ht="89.25" outlineLevel="3">
      <c r="A60" s="3" t="s">
        <v>239</v>
      </c>
      <c r="B60" s="3" t="s">
        <v>242</v>
      </c>
      <c r="C60" s="3" t="s">
        <v>14</v>
      </c>
      <c r="D60" s="11" t="s">
        <v>243</v>
      </c>
      <c r="E60" s="21">
        <v>172304</v>
      </c>
      <c r="F60" s="21">
        <v>152610.59976</v>
      </c>
    </row>
    <row r="61" spans="1:6" ht="76.5" outlineLevel="3">
      <c r="A61" s="3" t="s">
        <v>239</v>
      </c>
      <c r="B61" s="3" t="s">
        <v>244</v>
      </c>
      <c r="C61" s="3" t="s">
        <v>14</v>
      </c>
      <c r="D61" s="8" t="s">
        <v>245</v>
      </c>
      <c r="E61" s="21">
        <v>76000</v>
      </c>
      <c r="F61" s="21">
        <v>72849.0687</v>
      </c>
    </row>
    <row r="62" spans="1:6" ht="25.5" outlineLevel="2">
      <c r="A62" s="4" t="s">
        <v>15</v>
      </c>
      <c r="B62" s="6" t="s">
        <v>246</v>
      </c>
      <c r="C62" s="6" t="s">
        <v>14</v>
      </c>
      <c r="D62" s="9" t="s">
        <v>247</v>
      </c>
      <c r="E62" s="20">
        <f>E63</f>
        <v>24</v>
      </c>
      <c r="F62" s="20">
        <f>F63</f>
        <v>24</v>
      </c>
    </row>
    <row r="63" spans="1:6" ht="63.75" outlineLevel="3">
      <c r="A63" s="3" t="s">
        <v>239</v>
      </c>
      <c r="B63" s="3" t="s">
        <v>248</v>
      </c>
      <c r="C63" s="3" t="s">
        <v>14</v>
      </c>
      <c r="D63" s="8" t="s">
        <v>249</v>
      </c>
      <c r="E63" s="21">
        <v>24</v>
      </c>
      <c r="F63" s="21">
        <v>24</v>
      </c>
    </row>
    <row r="64" spans="1:6" ht="102" outlineLevel="2">
      <c r="A64" s="4" t="s">
        <v>15</v>
      </c>
      <c r="B64" s="6" t="s">
        <v>172</v>
      </c>
      <c r="C64" s="6" t="s">
        <v>14</v>
      </c>
      <c r="D64" s="9" t="s">
        <v>173</v>
      </c>
      <c r="E64" s="20">
        <f>E65+E66</f>
        <v>4216</v>
      </c>
      <c r="F64" s="20">
        <f>F65+F66</f>
        <v>4402.35458</v>
      </c>
    </row>
    <row r="65" spans="1:6" ht="89.25" outlineLevel="3">
      <c r="A65" s="3" t="s">
        <v>165</v>
      </c>
      <c r="B65" s="3" t="s">
        <v>174</v>
      </c>
      <c r="C65" s="3" t="s">
        <v>14</v>
      </c>
      <c r="D65" s="8" t="s">
        <v>175</v>
      </c>
      <c r="E65" s="21">
        <v>1200</v>
      </c>
      <c r="F65" s="21">
        <v>1008.25438</v>
      </c>
    </row>
    <row r="66" spans="1:6" ht="89.25" outlineLevel="3">
      <c r="A66" s="3" t="s">
        <v>239</v>
      </c>
      <c r="B66" s="3" t="s">
        <v>174</v>
      </c>
      <c r="C66" s="3" t="s">
        <v>14</v>
      </c>
      <c r="D66" s="8" t="s">
        <v>175</v>
      </c>
      <c r="E66" s="21">
        <v>3016</v>
      </c>
      <c r="F66" s="21">
        <v>3394.1002</v>
      </c>
    </row>
    <row r="67" spans="1:6" s="16" customFormat="1" ht="25.5" outlineLevel="1">
      <c r="A67" s="13" t="s">
        <v>15</v>
      </c>
      <c r="B67" s="14" t="s">
        <v>11</v>
      </c>
      <c r="C67" s="14" t="s">
        <v>9</v>
      </c>
      <c r="D67" s="15" t="s">
        <v>12</v>
      </c>
      <c r="E67" s="19">
        <f>E68</f>
        <v>17500.46</v>
      </c>
      <c r="F67" s="19">
        <f>F68</f>
        <v>16555.88159</v>
      </c>
    </row>
    <row r="68" spans="1:6" ht="25.5" outlineLevel="3">
      <c r="A68" s="3" t="s">
        <v>7</v>
      </c>
      <c r="B68" s="3" t="s">
        <v>13</v>
      </c>
      <c r="C68" s="3" t="s">
        <v>14</v>
      </c>
      <c r="D68" s="8" t="s">
        <v>16</v>
      </c>
      <c r="E68" s="21">
        <v>17500.46</v>
      </c>
      <c r="F68" s="21">
        <v>16555.88159</v>
      </c>
    </row>
    <row r="69" spans="1:6" s="16" customFormat="1" ht="25.5" outlineLevel="1">
      <c r="A69" s="13" t="s">
        <v>15</v>
      </c>
      <c r="B69" s="14" t="s">
        <v>160</v>
      </c>
      <c r="C69" s="14" t="s">
        <v>9</v>
      </c>
      <c r="D69" s="15" t="s">
        <v>161</v>
      </c>
      <c r="E69" s="19">
        <f>E70+E71+E72+E74+E73</f>
        <v>3038.4064200000003</v>
      </c>
      <c r="F69" s="19">
        <f>F70+F71+F72+F74+F73</f>
        <v>3698.31701</v>
      </c>
    </row>
    <row r="70" spans="1:6" ht="51" outlineLevel="3">
      <c r="A70" s="3" t="s">
        <v>159</v>
      </c>
      <c r="B70" s="3" t="s">
        <v>163</v>
      </c>
      <c r="C70" s="3" t="s">
        <v>162</v>
      </c>
      <c r="D70" s="8" t="s">
        <v>164</v>
      </c>
      <c r="E70" s="21">
        <v>20.36208</v>
      </c>
      <c r="F70" s="21">
        <v>20.36208</v>
      </c>
    </row>
    <row r="71" spans="1:6" ht="51" outlineLevel="3">
      <c r="A71" s="3" t="s">
        <v>165</v>
      </c>
      <c r="B71" s="3" t="s">
        <v>163</v>
      </c>
      <c r="C71" s="3" t="s">
        <v>162</v>
      </c>
      <c r="D71" s="8" t="s">
        <v>164</v>
      </c>
      <c r="E71" s="21">
        <v>1200</v>
      </c>
      <c r="F71" s="21">
        <v>1949.13957</v>
      </c>
    </row>
    <row r="72" spans="1:6" ht="51" outlineLevel="3">
      <c r="A72" s="3" t="s">
        <v>218</v>
      </c>
      <c r="B72" s="3" t="s">
        <v>163</v>
      </c>
      <c r="C72" s="3" t="s">
        <v>162</v>
      </c>
      <c r="D72" s="8" t="s">
        <v>164</v>
      </c>
      <c r="E72" s="21">
        <v>224.32059</v>
      </c>
      <c r="F72" s="21">
        <v>224.32059</v>
      </c>
    </row>
    <row r="73" spans="1:6" ht="51" outlineLevel="3">
      <c r="A73" s="3" t="s">
        <v>234</v>
      </c>
      <c r="B73" s="3" t="s">
        <v>163</v>
      </c>
      <c r="C73" s="3" t="s">
        <v>162</v>
      </c>
      <c r="D73" s="8" t="s">
        <v>164</v>
      </c>
      <c r="E73" s="21">
        <v>1563.72375</v>
      </c>
      <c r="F73" s="21">
        <v>1448.8285</v>
      </c>
    </row>
    <row r="74" spans="1:6" ht="51" outlineLevel="3">
      <c r="A74" s="3" t="s">
        <v>239</v>
      </c>
      <c r="B74" s="3" t="s">
        <v>163</v>
      </c>
      <c r="C74" s="3" t="s">
        <v>162</v>
      </c>
      <c r="D74" s="8" t="s">
        <v>164</v>
      </c>
      <c r="E74" s="21">
        <v>30</v>
      </c>
      <c r="F74" s="21">
        <v>55.66627</v>
      </c>
    </row>
    <row r="75" spans="1:6" s="16" customFormat="1" ht="25.5" outlineLevel="1">
      <c r="A75" s="13" t="s">
        <v>15</v>
      </c>
      <c r="B75" s="14" t="s">
        <v>250</v>
      </c>
      <c r="C75" s="14" t="s">
        <v>9</v>
      </c>
      <c r="D75" s="15" t="s">
        <v>251</v>
      </c>
      <c r="E75" s="19">
        <f>E76+E78</f>
        <v>38240</v>
      </c>
      <c r="F75" s="19">
        <f>F76+F78</f>
        <v>16052.815620000001</v>
      </c>
    </row>
    <row r="76" spans="1:6" ht="102" outlineLevel="2">
      <c r="A76" s="4" t="s">
        <v>15</v>
      </c>
      <c r="B76" s="6" t="s">
        <v>252</v>
      </c>
      <c r="C76" s="6" t="s">
        <v>9</v>
      </c>
      <c r="D76" s="9" t="s">
        <v>253</v>
      </c>
      <c r="E76" s="20">
        <f>E77</f>
        <v>32700</v>
      </c>
      <c r="F76" s="20">
        <f>F77</f>
        <v>10289.98996</v>
      </c>
    </row>
    <row r="77" spans="1:6" ht="102" outlineLevel="3">
      <c r="A77" s="3" t="s">
        <v>239</v>
      </c>
      <c r="B77" s="3" t="s">
        <v>254</v>
      </c>
      <c r="C77" s="3" t="s">
        <v>255</v>
      </c>
      <c r="D77" s="11" t="s">
        <v>256</v>
      </c>
      <c r="E77" s="21">
        <v>32700</v>
      </c>
      <c r="F77" s="21">
        <v>10289.98996</v>
      </c>
    </row>
    <row r="78" spans="1:6" ht="63.75" outlineLevel="2">
      <c r="A78" s="4" t="s">
        <v>15</v>
      </c>
      <c r="B78" s="6" t="s">
        <v>257</v>
      </c>
      <c r="C78" s="6" t="s">
        <v>258</v>
      </c>
      <c r="D78" s="9" t="s">
        <v>259</v>
      </c>
      <c r="E78" s="20">
        <f>E79</f>
        <v>5540</v>
      </c>
      <c r="F78" s="20">
        <f>F79</f>
        <v>5762.82566</v>
      </c>
    </row>
    <row r="79" spans="1:6" ht="51" outlineLevel="3">
      <c r="A79" s="3" t="s">
        <v>239</v>
      </c>
      <c r="B79" s="3" t="s">
        <v>260</v>
      </c>
      <c r="C79" s="3" t="s">
        <v>258</v>
      </c>
      <c r="D79" s="8" t="s">
        <v>261</v>
      </c>
      <c r="E79" s="21">
        <v>5540</v>
      </c>
      <c r="F79" s="21">
        <v>5762.82566</v>
      </c>
    </row>
    <row r="80" spans="1:6" s="16" customFormat="1" ht="25.5" outlineLevel="1">
      <c r="A80" s="13" t="s">
        <v>15</v>
      </c>
      <c r="B80" s="14" t="s">
        <v>17</v>
      </c>
      <c r="C80" s="14" t="s">
        <v>9</v>
      </c>
      <c r="D80" s="15" t="s">
        <v>18</v>
      </c>
      <c r="E80" s="19">
        <f>E81+E84+E86+E89+E94+E96+E98+E101+E104+E106</f>
        <v>12054.937549999999</v>
      </c>
      <c r="F80" s="19">
        <f>F81+F84+F86+F89+F94+F96+F98+F101+F104+F106</f>
        <v>12208.58959</v>
      </c>
    </row>
    <row r="81" spans="1:6" ht="38.25" outlineLevel="2">
      <c r="A81" s="4" t="s">
        <v>15</v>
      </c>
      <c r="B81" s="6" t="s">
        <v>121</v>
      </c>
      <c r="C81" s="6" t="s">
        <v>20</v>
      </c>
      <c r="D81" s="9" t="s">
        <v>122</v>
      </c>
      <c r="E81" s="20">
        <f>E82+E83</f>
        <v>471</v>
      </c>
      <c r="F81" s="20">
        <f>F82+F83</f>
        <v>385.67783999999995</v>
      </c>
    </row>
    <row r="82" spans="1:6" ht="76.5" outlineLevel="3">
      <c r="A82" s="3" t="s">
        <v>45</v>
      </c>
      <c r="B82" s="3" t="s">
        <v>123</v>
      </c>
      <c r="C82" s="3" t="s">
        <v>20</v>
      </c>
      <c r="D82" s="8" t="s">
        <v>124</v>
      </c>
      <c r="E82" s="21">
        <v>433</v>
      </c>
      <c r="F82" s="21">
        <v>329.7963</v>
      </c>
    </row>
    <row r="83" spans="1:6" ht="63.75" outlineLevel="3">
      <c r="A83" s="3" t="s">
        <v>45</v>
      </c>
      <c r="B83" s="3" t="s">
        <v>125</v>
      </c>
      <c r="C83" s="3" t="s">
        <v>20</v>
      </c>
      <c r="D83" s="8" t="s">
        <v>126</v>
      </c>
      <c r="E83" s="21">
        <v>38</v>
      </c>
      <c r="F83" s="21">
        <v>55.88154</v>
      </c>
    </row>
    <row r="84" spans="1:6" ht="12.75" outlineLevel="2">
      <c r="A84" s="4" t="s">
        <v>15</v>
      </c>
      <c r="B84" s="6" t="s">
        <v>127</v>
      </c>
      <c r="C84" s="6" t="s">
        <v>9</v>
      </c>
      <c r="D84" s="9" t="s">
        <v>0</v>
      </c>
      <c r="E84" s="20">
        <f>E85</f>
        <v>70</v>
      </c>
      <c r="F84" s="20">
        <f>F85</f>
        <v>16.4</v>
      </c>
    </row>
    <row r="85" spans="1:6" ht="63.75" outlineLevel="3">
      <c r="A85" s="3" t="s">
        <v>45</v>
      </c>
      <c r="B85" s="3" t="s">
        <v>128</v>
      </c>
      <c r="C85" s="3" t="s">
        <v>20</v>
      </c>
      <c r="D85" s="8" t="s">
        <v>129</v>
      </c>
      <c r="E85" s="21">
        <v>70</v>
      </c>
      <c r="F85" s="21">
        <v>16.4</v>
      </c>
    </row>
    <row r="86" spans="1:6" ht="12.75" outlineLevel="2">
      <c r="A86" s="4" t="s">
        <v>15</v>
      </c>
      <c r="B86" s="6" t="s">
        <v>31</v>
      </c>
      <c r="C86" s="6" t="s">
        <v>9</v>
      </c>
      <c r="D86" s="9" t="s">
        <v>0</v>
      </c>
      <c r="E86" s="20">
        <f>E87+E88</f>
        <v>3.6</v>
      </c>
      <c r="F86" s="20">
        <f>F87+F88</f>
        <v>-0.1</v>
      </c>
    </row>
    <row r="87" spans="1:6" ht="76.5" outlineLevel="3">
      <c r="A87" s="3" t="s">
        <v>30</v>
      </c>
      <c r="B87" s="3" t="s">
        <v>32</v>
      </c>
      <c r="C87" s="3" t="s">
        <v>20</v>
      </c>
      <c r="D87" s="8" t="s">
        <v>33</v>
      </c>
      <c r="E87" s="21">
        <v>3.6</v>
      </c>
      <c r="F87" s="21">
        <v>0</v>
      </c>
    </row>
    <row r="88" spans="1:6" ht="76.5" outlineLevel="3">
      <c r="A88" s="3" t="s">
        <v>130</v>
      </c>
      <c r="B88" s="3" t="s">
        <v>32</v>
      </c>
      <c r="C88" s="3" t="s">
        <v>20</v>
      </c>
      <c r="D88" s="8" t="s">
        <v>33</v>
      </c>
      <c r="E88" s="21">
        <v>0</v>
      </c>
      <c r="F88" s="21">
        <v>-0.1</v>
      </c>
    </row>
    <row r="89" spans="1:6" ht="12.75" outlineLevel="2">
      <c r="A89" s="4" t="s">
        <v>15</v>
      </c>
      <c r="B89" s="6" t="s">
        <v>25</v>
      </c>
      <c r="C89" s="6" t="s">
        <v>9</v>
      </c>
      <c r="D89" s="9" t="s">
        <v>0</v>
      </c>
      <c r="E89" s="20">
        <f>E90+E91+E92+E93</f>
        <v>977</v>
      </c>
      <c r="F89" s="20">
        <f>F90+F91+F92+F93</f>
        <v>759.7</v>
      </c>
    </row>
    <row r="90" spans="1:6" ht="38.25" outlineLevel="3">
      <c r="A90" s="3" t="s">
        <v>24</v>
      </c>
      <c r="B90" s="3" t="s">
        <v>26</v>
      </c>
      <c r="C90" s="3" t="s">
        <v>20</v>
      </c>
      <c r="D90" s="8" t="s">
        <v>27</v>
      </c>
      <c r="E90" s="21">
        <v>181</v>
      </c>
      <c r="F90" s="21">
        <v>86.2</v>
      </c>
    </row>
    <row r="91" spans="1:6" ht="25.5" outlineLevel="3">
      <c r="A91" s="3" t="s">
        <v>140</v>
      </c>
      <c r="B91" s="3" t="s">
        <v>141</v>
      </c>
      <c r="C91" s="3" t="s">
        <v>20</v>
      </c>
      <c r="D91" s="8" t="s">
        <v>142</v>
      </c>
      <c r="E91" s="21">
        <v>7</v>
      </c>
      <c r="F91" s="21">
        <v>10.5</v>
      </c>
    </row>
    <row r="92" spans="1:6" ht="25.5" outlineLevel="3">
      <c r="A92" s="3" t="s">
        <v>148</v>
      </c>
      <c r="B92" s="3" t="s">
        <v>149</v>
      </c>
      <c r="C92" s="3" t="s">
        <v>20</v>
      </c>
      <c r="D92" s="8" t="s">
        <v>150</v>
      </c>
      <c r="E92" s="21">
        <v>100</v>
      </c>
      <c r="F92" s="21">
        <v>0</v>
      </c>
    </row>
    <row r="93" spans="1:6" ht="38.25" outlineLevel="3">
      <c r="A93" s="3" t="s">
        <v>148</v>
      </c>
      <c r="B93" s="3" t="s">
        <v>151</v>
      </c>
      <c r="C93" s="3" t="s">
        <v>20</v>
      </c>
      <c r="D93" s="8" t="s">
        <v>152</v>
      </c>
      <c r="E93" s="21">
        <v>689</v>
      </c>
      <c r="F93" s="21">
        <v>663</v>
      </c>
    </row>
    <row r="94" spans="1:6" ht="12.75" outlineLevel="2">
      <c r="A94" s="4" t="s">
        <v>15</v>
      </c>
      <c r="B94" s="6" t="s">
        <v>34</v>
      </c>
      <c r="C94" s="6" t="s">
        <v>9</v>
      </c>
      <c r="D94" s="9" t="s">
        <v>0</v>
      </c>
      <c r="E94" s="20">
        <f>E95</f>
        <v>1242.11927</v>
      </c>
      <c r="F94" s="20">
        <f>F95</f>
        <v>927.32827</v>
      </c>
    </row>
    <row r="95" spans="1:6" ht="63.75" outlineLevel="3">
      <c r="A95" s="3" t="s">
        <v>30</v>
      </c>
      <c r="B95" s="3" t="s">
        <v>35</v>
      </c>
      <c r="C95" s="3" t="s">
        <v>20</v>
      </c>
      <c r="D95" s="8" t="s">
        <v>36</v>
      </c>
      <c r="E95" s="21">
        <v>1242.11927</v>
      </c>
      <c r="F95" s="21">
        <v>927.32827</v>
      </c>
    </row>
    <row r="96" spans="1:6" ht="38.25" outlineLevel="2">
      <c r="A96" s="4" t="s">
        <v>15</v>
      </c>
      <c r="B96" s="6" t="s">
        <v>133</v>
      </c>
      <c r="C96" s="6" t="s">
        <v>9</v>
      </c>
      <c r="D96" s="9" t="s">
        <v>21</v>
      </c>
      <c r="E96" s="20">
        <f>E97</f>
        <v>4473.7</v>
      </c>
      <c r="F96" s="20">
        <f>F97</f>
        <v>4185.05329</v>
      </c>
    </row>
    <row r="97" spans="1:6" ht="38.25" outlineLevel="3">
      <c r="A97" s="3" t="s">
        <v>130</v>
      </c>
      <c r="B97" s="3" t="s">
        <v>134</v>
      </c>
      <c r="C97" s="3" t="s">
        <v>20</v>
      </c>
      <c r="D97" s="8" t="s">
        <v>135</v>
      </c>
      <c r="E97" s="21">
        <v>4473.7</v>
      </c>
      <c r="F97" s="21">
        <v>4185.05329</v>
      </c>
    </row>
    <row r="98" spans="1:6" ht="51" outlineLevel="2">
      <c r="A98" s="4" t="s">
        <v>15</v>
      </c>
      <c r="B98" s="6" t="s">
        <v>176</v>
      </c>
      <c r="C98" s="6" t="s">
        <v>20</v>
      </c>
      <c r="D98" s="9" t="s">
        <v>177</v>
      </c>
      <c r="E98" s="20">
        <f>E99+E100</f>
        <v>314.47959</v>
      </c>
      <c r="F98" s="20">
        <f>F99+F100</f>
        <v>361.73947999999996</v>
      </c>
    </row>
    <row r="99" spans="1:6" ht="63.75" outlineLevel="3">
      <c r="A99" s="3" t="s">
        <v>165</v>
      </c>
      <c r="B99" s="3" t="s">
        <v>178</v>
      </c>
      <c r="C99" s="3" t="s">
        <v>20</v>
      </c>
      <c r="D99" s="8" t="s">
        <v>179</v>
      </c>
      <c r="E99" s="21">
        <v>0</v>
      </c>
      <c r="F99" s="21">
        <v>47.25989</v>
      </c>
    </row>
    <row r="100" spans="1:6" ht="63.75" outlineLevel="3">
      <c r="A100" s="3" t="s">
        <v>271</v>
      </c>
      <c r="B100" s="3" t="s">
        <v>178</v>
      </c>
      <c r="C100" s="3" t="s">
        <v>20</v>
      </c>
      <c r="D100" s="8" t="s">
        <v>179</v>
      </c>
      <c r="E100" s="21">
        <v>314.47959</v>
      </c>
      <c r="F100" s="21">
        <v>314.47959</v>
      </c>
    </row>
    <row r="101" spans="1:6" ht="63.75" outlineLevel="2">
      <c r="A101" s="4" t="s">
        <v>15</v>
      </c>
      <c r="B101" s="6" t="s">
        <v>40</v>
      </c>
      <c r="C101" s="6" t="s">
        <v>20</v>
      </c>
      <c r="D101" s="9" t="s">
        <v>41</v>
      </c>
      <c r="E101" s="20">
        <f>E102+E103</f>
        <v>50</v>
      </c>
      <c r="F101" s="20">
        <f>F102+F103</f>
        <v>80</v>
      </c>
    </row>
    <row r="102" spans="1:6" ht="63.75" outlineLevel="3">
      <c r="A102" s="3" t="s">
        <v>39</v>
      </c>
      <c r="B102" s="3" t="s">
        <v>42</v>
      </c>
      <c r="C102" s="3" t="s">
        <v>20</v>
      </c>
      <c r="D102" s="8" t="s">
        <v>43</v>
      </c>
      <c r="E102" s="21">
        <v>50</v>
      </c>
      <c r="F102" s="21">
        <v>50</v>
      </c>
    </row>
    <row r="103" spans="1:6" ht="63.75" outlineLevel="3">
      <c r="A103" s="3" t="s">
        <v>144</v>
      </c>
      <c r="B103" s="3" t="s">
        <v>42</v>
      </c>
      <c r="C103" s="3" t="s">
        <v>20</v>
      </c>
      <c r="D103" s="8" t="s">
        <v>43</v>
      </c>
      <c r="E103" s="21">
        <v>0</v>
      </c>
      <c r="F103" s="21">
        <v>30</v>
      </c>
    </row>
    <row r="104" spans="1:6" ht="25.5" outlineLevel="2">
      <c r="A104" s="4" t="s">
        <v>15</v>
      </c>
      <c r="B104" s="6" t="s">
        <v>153</v>
      </c>
      <c r="C104" s="6" t="s">
        <v>20</v>
      </c>
      <c r="D104" s="9" t="s">
        <v>154</v>
      </c>
      <c r="E104" s="20">
        <f>E105</f>
        <v>426.66869</v>
      </c>
      <c r="F104" s="20">
        <f>F105</f>
        <v>426.66869</v>
      </c>
    </row>
    <row r="105" spans="1:6" ht="51" outlineLevel="3">
      <c r="A105" s="3" t="s">
        <v>148</v>
      </c>
      <c r="B105" s="3" t="s">
        <v>155</v>
      </c>
      <c r="C105" s="3" t="s">
        <v>20</v>
      </c>
      <c r="D105" s="8" t="s">
        <v>156</v>
      </c>
      <c r="E105" s="21">
        <v>426.66869</v>
      </c>
      <c r="F105" s="21">
        <v>426.66869</v>
      </c>
    </row>
    <row r="106" spans="1:6" ht="38.25" outlineLevel="2">
      <c r="A106" s="4" t="s">
        <v>15</v>
      </c>
      <c r="B106" s="6" t="s">
        <v>19</v>
      </c>
      <c r="C106" s="6" t="s">
        <v>20</v>
      </c>
      <c r="D106" s="9" t="s">
        <v>21</v>
      </c>
      <c r="E106" s="20">
        <f>E107+E108+E109+E110+E111+E112+E113+E114+E115+E116+E117+E118+E119+E120+E121+E122+E123</f>
        <v>4026.37</v>
      </c>
      <c r="F106" s="20">
        <f>F107+F108+F109+F110+F111+F112+F113+F114+F115+F116+F117+F118+F119+F120+F121+F122+F123</f>
        <v>5066.122019999999</v>
      </c>
    </row>
    <row r="107" spans="1:6" ht="51" outlineLevel="3">
      <c r="A107" s="3" t="s">
        <v>7</v>
      </c>
      <c r="B107" s="3" t="s">
        <v>22</v>
      </c>
      <c r="C107" s="3" t="s">
        <v>20</v>
      </c>
      <c r="D107" s="8" t="s">
        <v>23</v>
      </c>
      <c r="E107" s="21">
        <v>25</v>
      </c>
      <c r="F107" s="21">
        <v>0.92552</v>
      </c>
    </row>
    <row r="108" spans="1:6" ht="51" outlineLevel="3">
      <c r="A108" s="3" t="s">
        <v>28</v>
      </c>
      <c r="B108" s="3" t="s">
        <v>22</v>
      </c>
      <c r="C108" s="3" t="s">
        <v>20</v>
      </c>
      <c r="D108" s="8" t="s">
        <v>23</v>
      </c>
      <c r="E108" s="21">
        <v>38</v>
      </c>
      <c r="F108" s="21">
        <v>46</v>
      </c>
    </row>
    <row r="109" spans="1:6" ht="51" outlineLevel="3">
      <c r="A109" s="3" t="s">
        <v>29</v>
      </c>
      <c r="B109" s="3" t="s">
        <v>22</v>
      </c>
      <c r="C109" s="3" t="s">
        <v>20</v>
      </c>
      <c r="D109" s="8" t="s">
        <v>23</v>
      </c>
      <c r="E109" s="21">
        <v>50</v>
      </c>
      <c r="F109" s="21">
        <v>49.1</v>
      </c>
    </row>
    <row r="110" spans="1:6" ht="51" outlineLevel="3">
      <c r="A110" s="3" t="s">
        <v>30</v>
      </c>
      <c r="B110" s="3" t="s">
        <v>22</v>
      </c>
      <c r="C110" s="3" t="s">
        <v>20</v>
      </c>
      <c r="D110" s="8" t="s">
        <v>23</v>
      </c>
      <c r="E110" s="21">
        <v>28</v>
      </c>
      <c r="F110" s="21">
        <v>259</v>
      </c>
    </row>
    <row r="111" spans="1:6" ht="51" outlineLevel="3">
      <c r="A111" s="3" t="s">
        <v>37</v>
      </c>
      <c r="B111" s="3" t="s">
        <v>22</v>
      </c>
      <c r="C111" s="3" t="s">
        <v>20</v>
      </c>
      <c r="D111" s="8" t="s">
        <v>23</v>
      </c>
      <c r="E111" s="21">
        <v>0</v>
      </c>
      <c r="F111" s="21">
        <v>40</v>
      </c>
    </row>
    <row r="112" spans="1:6" ht="51" outlineLevel="3">
      <c r="A112" s="3" t="s">
        <v>38</v>
      </c>
      <c r="B112" s="3" t="s">
        <v>22</v>
      </c>
      <c r="C112" s="3" t="s">
        <v>20</v>
      </c>
      <c r="D112" s="8" t="s">
        <v>23</v>
      </c>
      <c r="E112" s="21">
        <v>50</v>
      </c>
      <c r="F112" s="21">
        <v>41</v>
      </c>
    </row>
    <row r="113" spans="1:6" ht="51" outlineLevel="3">
      <c r="A113" s="3" t="s">
        <v>44</v>
      </c>
      <c r="B113" s="3" t="s">
        <v>22</v>
      </c>
      <c r="C113" s="3" t="s">
        <v>20</v>
      </c>
      <c r="D113" s="8" t="s">
        <v>23</v>
      </c>
      <c r="E113" s="21">
        <v>17</v>
      </c>
      <c r="F113" s="21">
        <v>18.4</v>
      </c>
    </row>
    <row r="114" spans="1:6" ht="51" outlineLevel="3">
      <c r="A114" s="3" t="s">
        <v>45</v>
      </c>
      <c r="B114" s="3" t="s">
        <v>22</v>
      </c>
      <c r="C114" s="3" t="s">
        <v>20</v>
      </c>
      <c r="D114" s="8" t="s">
        <v>23</v>
      </c>
      <c r="E114" s="21">
        <v>59.77</v>
      </c>
      <c r="F114" s="21">
        <v>157.00342</v>
      </c>
    </row>
    <row r="115" spans="1:6" ht="51" outlineLevel="3">
      <c r="A115" s="3" t="s">
        <v>130</v>
      </c>
      <c r="B115" s="3" t="s">
        <v>22</v>
      </c>
      <c r="C115" s="3" t="s">
        <v>20</v>
      </c>
      <c r="D115" s="8" t="s">
        <v>23</v>
      </c>
      <c r="E115" s="21">
        <v>897.1</v>
      </c>
      <c r="F115" s="21">
        <v>1003.82958</v>
      </c>
    </row>
    <row r="116" spans="1:6" ht="51" outlineLevel="3">
      <c r="A116" s="3" t="s">
        <v>136</v>
      </c>
      <c r="B116" s="3" t="s">
        <v>22</v>
      </c>
      <c r="C116" s="3" t="s">
        <v>20</v>
      </c>
      <c r="D116" s="8" t="s">
        <v>23</v>
      </c>
      <c r="E116" s="21">
        <v>1500</v>
      </c>
      <c r="F116" s="21">
        <v>1923.55559</v>
      </c>
    </row>
    <row r="117" spans="1:6" ht="51" outlineLevel="3">
      <c r="A117" s="3" t="s">
        <v>143</v>
      </c>
      <c r="B117" s="3" t="s">
        <v>22</v>
      </c>
      <c r="C117" s="3" t="s">
        <v>20</v>
      </c>
      <c r="D117" s="8" t="s">
        <v>23</v>
      </c>
      <c r="E117" s="21">
        <v>1083</v>
      </c>
      <c r="F117" s="21">
        <v>1083</v>
      </c>
    </row>
    <row r="118" spans="1:6" ht="51" outlineLevel="3">
      <c r="A118" s="3" t="s">
        <v>145</v>
      </c>
      <c r="B118" s="3" t="s">
        <v>22</v>
      </c>
      <c r="C118" s="3" t="s">
        <v>20</v>
      </c>
      <c r="D118" s="8" t="s">
        <v>23</v>
      </c>
      <c r="E118" s="21">
        <v>33</v>
      </c>
      <c r="F118" s="21">
        <v>143</v>
      </c>
    </row>
    <row r="119" spans="1:6" ht="51" outlineLevel="3">
      <c r="A119" s="3" t="s">
        <v>146</v>
      </c>
      <c r="B119" s="3" t="s">
        <v>22</v>
      </c>
      <c r="C119" s="3" t="s">
        <v>20</v>
      </c>
      <c r="D119" s="8" t="s">
        <v>23</v>
      </c>
      <c r="E119" s="21">
        <v>25.5</v>
      </c>
      <c r="F119" s="21">
        <v>63.5</v>
      </c>
    </row>
    <row r="120" spans="1:6" ht="51" outlineLevel="3">
      <c r="A120" s="3" t="s">
        <v>147</v>
      </c>
      <c r="B120" s="3" t="s">
        <v>22</v>
      </c>
      <c r="C120" s="3" t="s">
        <v>20</v>
      </c>
      <c r="D120" s="8" t="s">
        <v>23</v>
      </c>
      <c r="E120" s="21">
        <v>90</v>
      </c>
      <c r="F120" s="21">
        <v>104.2</v>
      </c>
    </row>
    <row r="121" spans="1:6" ht="51" outlineLevel="3">
      <c r="A121" s="3" t="s">
        <v>157</v>
      </c>
      <c r="B121" s="3" t="s">
        <v>22</v>
      </c>
      <c r="C121" s="3" t="s">
        <v>20</v>
      </c>
      <c r="D121" s="8" t="s">
        <v>23</v>
      </c>
      <c r="E121" s="21">
        <v>10</v>
      </c>
      <c r="F121" s="21">
        <v>4</v>
      </c>
    </row>
    <row r="122" spans="1:6" ht="51" outlineLevel="3">
      <c r="A122" s="3" t="s">
        <v>158</v>
      </c>
      <c r="B122" s="3" t="s">
        <v>22</v>
      </c>
      <c r="C122" s="3" t="s">
        <v>20</v>
      </c>
      <c r="D122" s="8" t="s">
        <v>23</v>
      </c>
      <c r="E122" s="21">
        <v>100</v>
      </c>
      <c r="F122" s="21">
        <v>112.60866</v>
      </c>
    </row>
    <row r="123" spans="1:6" ht="51" outlineLevel="3">
      <c r="A123" s="3" t="s">
        <v>165</v>
      </c>
      <c r="B123" s="3" t="s">
        <v>22</v>
      </c>
      <c r="C123" s="3" t="s">
        <v>20</v>
      </c>
      <c r="D123" s="8" t="s">
        <v>23</v>
      </c>
      <c r="E123" s="21">
        <v>20</v>
      </c>
      <c r="F123" s="21">
        <v>16.99925</v>
      </c>
    </row>
    <row r="124" spans="1:6" s="16" customFormat="1" ht="12.75" outlineLevel="1">
      <c r="A124" s="13" t="s">
        <v>15</v>
      </c>
      <c r="B124" s="14" t="s">
        <v>180</v>
      </c>
      <c r="C124" s="14" t="s">
        <v>9</v>
      </c>
      <c r="D124" s="15" t="s">
        <v>181</v>
      </c>
      <c r="E124" s="19">
        <f>E125</f>
        <v>1500</v>
      </c>
      <c r="F124" s="19">
        <f>F125</f>
        <v>1527.4733800000001</v>
      </c>
    </row>
    <row r="125" spans="1:6" s="16" customFormat="1" ht="12.75" outlineLevel="2">
      <c r="A125" s="13" t="s">
        <v>15</v>
      </c>
      <c r="B125" s="14" t="s">
        <v>182</v>
      </c>
      <c r="C125" s="14" t="s">
        <v>183</v>
      </c>
      <c r="D125" s="15" t="s">
        <v>184</v>
      </c>
      <c r="E125" s="19">
        <f>E126+E127</f>
        <v>1500</v>
      </c>
      <c r="F125" s="19">
        <f>F126+F127</f>
        <v>1527.4733800000001</v>
      </c>
    </row>
    <row r="126" spans="1:6" ht="25.5" outlineLevel="3">
      <c r="A126" s="3" t="s">
        <v>165</v>
      </c>
      <c r="B126" s="3" t="s">
        <v>185</v>
      </c>
      <c r="C126" s="3" t="s">
        <v>183</v>
      </c>
      <c r="D126" s="8" t="s">
        <v>186</v>
      </c>
      <c r="E126" s="21">
        <v>1500</v>
      </c>
      <c r="F126" s="21">
        <v>1483.14576</v>
      </c>
    </row>
    <row r="127" spans="1:6" ht="25.5" outlineLevel="3">
      <c r="A127" s="3" t="s">
        <v>229</v>
      </c>
      <c r="B127" s="3" t="s">
        <v>185</v>
      </c>
      <c r="C127" s="3" t="s">
        <v>183</v>
      </c>
      <c r="D127" s="8" t="s">
        <v>186</v>
      </c>
      <c r="E127" s="21">
        <v>0</v>
      </c>
      <c r="F127" s="21">
        <v>44.32762</v>
      </c>
    </row>
    <row r="128" spans="1:6" s="16" customFormat="1" ht="12.75">
      <c r="A128" s="13" t="s">
        <v>15</v>
      </c>
      <c r="B128" s="14" t="s">
        <v>187</v>
      </c>
      <c r="C128" s="14" t="s">
        <v>9</v>
      </c>
      <c r="D128" s="15" t="s">
        <v>188</v>
      </c>
      <c r="E128" s="19">
        <f>E130+E133+E154+E163+E168</f>
        <v>610915.24669</v>
      </c>
      <c r="F128" s="19">
        <f>F130+F133+F154+F163+F168</f>
        <v>592699.8199</v>
      </c>
    </row>
    <row r="129" spans="1:6" ht="38.25" outlineLevel="1">
      <c r="A129" s="4" t="s">
        <v>15</v>
      </c>
      <c r="B129" s="6" t="s">
        <v>189</v>
      </c>
      <c r="C129" s="6" t="s">
        <v>9</v>
      </c>
      <c r="D129" s="9" t="s">
        <v>190</v>
      </c>
      <c r="E129" s="20">
        <f>E130+E133+E154+E163</f>
        <v>613790.712</v>
      </c>
      <c r="F129" s="20">
        <f>F130+F133+F154+F163</f>
        <v>595575.28521</v>
      </c>
    </row>
    <row r="130" spans="1:6" ht="38.25" outlineLevel="2">
      <c r="A130" s="4" t="s">
        <v>15</v>
      </c>
      <c r="B130" s="6" t="s">
        <v>277</v>
      </c>
      <c r="C130" s="6" t="s">
        <v>192</v>
      </c>
      <c r="D130" s="9" t="s">
        <v>278</v>
      </c>
      <c r="E130" s="20">
        <f>E131+E132</f>
        <v>144948.30000000002</v>
      </c>
      <c r="F130" s="20">
        <f>F131+F132</f>
        <v>144948.30000000002</v>
      </c>
    </row>
    <row r="131" spans="1:6" ht="25.5" outlineLevel="3">
      <c r="A131" s="3" t="s">
        <v>272</v>
      </c>
      <c r="B131" s="3" t="s">
        <v>279</v>
      </c>
      <c r="C131" s="3" t="s">
        <v>192</v>
      </c>
      <c r="D131" s="8" t="s">
        <v>280</v>
      </c>
      <c r="E131" s="21">
        <v>1511.2</v>
      </c>
      <c r="F131" s="21">
        <v>1511.2</v>
      </c>
    </row>
    <row r="132" spans="1:6" ht="38.25" outlineLevel="3">
      <c r="A132" s="3" t="s">
        <v>272</v>
      </c>
      <c r="B132" s="3" t="s">
        <v>281</v>
      </c>
      <c r="C132" s="3" t="s">
        <v>192</v>
      </c>
      <c r="D132" s="8" t="s">
        <v>282</v>
      </c>
      <c r="E132" s="21">
        <v>143437.1</v>
      </c>
      <c r="F132" s="21">
        <v>143437.1</v>
      </c>
    </row>
    <row r="133" spans="1:6" ht="38.25" outlineLevel="2">
      <c r="A133" s="4" t="s">
        <v>15</v>
      </c>
      <c r="B133" s="6" t="s">
        <v>191</v>
      </c>
      <c r="C133" s="6" t="s">
        <v>192</v>
      </c>
      <c r="D133" s="9" t="s">
        <v>193</v>
      </c>
      <c r="E133" s="20">
        <f>E134+E135+E136+E137+E138+E139+E140+E141+E142+E143+E144+E145+E146+E147+E148+E149+E150+E151+E152+E153</f>
        <v>152783.912</v>
      </c>
      <c r="F133" s="20">
        <f>F134+F135+F136+F137+F138+F139+F140+F141+F142+F143+F144+F145+F146+F147+F148+F149+F150+F151+F152+F153</f>
        <v>137576.15105</v>
      </c>
    </row>
    <row r="134" spans="1:6" ht="89.25" outlineLevel="3">
      <c r="A134" s="3" t="s">
        <v>165</v>
      </c>
      <c r="B134" s="3" t="s">
        <v>194</v>
      </c>
      <c r="C134" s="3" t="s">
        <v>192</v>
      </c>
      <c r="D134" s="8" t="s">
        <v>195</v>
      </c>
      <c r="E134" s="21">
        <v>389.508</v>
      </c>
      <c r="F134" s="21">
        <v>389.508</v>
      </c>
    </row>
    <row r="135" spans="1:6" ht="51" outlineLevel="3">
      <c r="A135" s="3" t="s">
        <v>165</v>
      </c>
      <c r="B135" s="3" t="s">
        <v>196</v>
      </c>
      <c r="C135" s="3" t="s">
        <v>192</v>
      </c>
      <c r="D135" s="8" t="s">
        <v>197</v>
      </c>
      <c r="E135" s="21">
        <v>1740.312</v>
      </c>
      <c r="F135" s="21">
        <v>1740.312</v>
      </c>
    </row>
    <row r="136" spans="1:6" ht="63.75" outlineLevel="3">
      <c r="A136" s="3" t="s">
        <v>165</v>
      </c>
      <c r="B136" s="3" t="s">
        <v>198</v>
      </c>
      <c r="C136" s="3" t="s">
        <v>192</v>
      </c>
      <c r="D136" s="8" t="s">
        <v>199</v>
      </c>
      <c r="E136" s="21">
        <v>5985.1</v>
      </c>
      <c r="F136" s="21">
        <v>4821.45782</v>
      </c>
    </row>
    <row r="137" spans="1:6" ht="89.25" outlineLevel="3">
      <c r="A137" s="3" t="s">
        <v>218</v>
      </c>
      <c r="B137" s="3" t="s">
        <v>219</v>
      </c>
      <c r="C137" s="3" t="s">
        <v>192</v>
      </c>
      <c r="D137" s="8" t="s">
        <v>220</v>
      </c>
      <c r="E137" s="21">
        <v>3410.78</v>
      </c>
      <c r="F137" s="21">
        <v>3410.78</v>
      </c>
    </row>
    <row r="138" spans="1:6" ht="89.25" outlineLevel="3">
      <c r="A138" s="3" t="s">
        <v>218</v>
      </c>
      <c r="B138" s="3" t="s">
        <v>221</v>
      </c>
      <c r="C138" s="3" t="s">
        <v>192</v>
      </c>
      <c r="D138" s="8" t="s">
        <v>222</v>
      </c>
      <c r="E138" s="21">
        <v>19096.322</v>
      </c>
      <c r="F138" s="21">
        <v>5728.897</v>
      </c>
    </row>
    <row r="139" spans="1:6" ht="51" outlineLevel="3">
      <c r="A139" s="3" t="s">
        <v>218</v>
      </c>
      <c r="B139" s="3" t="s">
        <v>223</v>
      </c>
      <c r="C139" s="3" t="s">
        <v>192</v>
      </c>
      <c r="D139" s="8" t="s">
        <v>224</v>
      </c>
      <c r="E139" s="21">
        <v>1000</v>
      </c>
      <c r="F139" s="21">
        <v>1000</v>
      </c>
    </row>
    <row r="140" spans="1:6" ht="51" outlineLevel="3">
      <c r="A140" s="3" t="s">
        <v>218</v>
      </c>
      <c r="B140" s="3" t="s">
        <v>198</v>
      </c>
      <c r="C140" s="3" t="s">
        <v>192</v>
      </c>
      <c r="D140" s="8" t="s">
        <v>225</v>
      </c>
      <c r="E140" s="21">
        <v>4368.6</v>
      </c>
      <c r="F140" s="21">
        <v>4368.598</v>
      </c>
    </row>
    <row r="141" spans="1:6" ht="25.5" outlineLevel="3">
      <c r="A141" s="3" t="s">
        <v>218</v>
      </c>
      <c r="B141" s="3" t="s">
        <v>198</v>
      </c>
      <c r="C141" s="3" t="s">
        <v>192</v>
      </c>
      <c r="D141" s="8" t="s">
        <v>226</v>
      </c>
      <c r="E141" s="21">
        <v>1920.4</v>
      </c>
      <c r="F141" s="21">
        <v>1920.4</v>
      </c>
    </row>
    <row r="142" spans="1:6" ht="51" outlineLevel="3">
      <c r="A142" s="3" t="s">
        <v>218</v>
      </c>
      <c r="B142" s="3" t="s">
        <v>198</v>
      </c>
      <c r="C142" s="3" t="s">
        <v>192</v>
      </c>
      <c r="D142" s="8" t="s">
        <v>227</v>
      </c>
      <c r="E142" s="21">
        <v>2321.6</v>
      </c>
      <c r="F142" s="21">
        <v>2321.6</v>
      </c>
    </row>
    <row r="143" spans="1:6" ht="38.25" outlineLevel="3">
      <c r="A143" s="3" t="s">
        <v>218</v>
      </c>
      <c r="B143" s="3" t="s">
        <v>198</v>
      </c>
      <c r="C143" s="3" t="s">
        <v>192</v>
      </c>
      <c r="D143" s="8" t="s">
        <v>228</v>
      </c>
      <c r="E143" s="21">
        <v>32957.59</v>
      </c>
      <c r="F143" s="21">
        <v>32957.59</v>
      </c>
    </row>
    <row r="144" spans="1:6" ht="63.75" outlineLevel="3">
      <c r="A144" s="3" t="s">
        <v>229</v>
      </c>
      <c r="B144" s="3" t="s">
        <v>230</v>
      </c>
      <c r="C144" s="3" t="s">
        <v>192</v>
      </c>
      <c r="D144" s="8" t="s">
        <v>231</v>
      </c>
      <c r="E144" s="21">
        <v>5288.7</v>
      </c>
      <c r="F144" s="21">
        <v>4612.00823</v>
      </c>
    </row>
    <row r="145" spans="1:6" ht="51" outlineLevel="3">
      <c r="A145" s="3" t="s">
        <v>229</v>
      </c>
      <c r="B145" s="3" t="s">
        <v>198</v>
      </c>
      <c r="C145" s="3" t="s">
        <v>192</v>
      </c>
      <c r="D145" s="8" t="s">
        <v>232</v>
      </c>
      <c r="E145" s="21">
        <v>17410.5</v>
      </c>
      <c r="F145" s="21">
        <v>17410.5</v>
      </c>
    </row>
    <row r="146" spans="1:6" ht="51" outlineLevel="3">
      <c r="A146" s="3" t="s">
        <v>229</v>
      </c>
      <c r="B146" s="3" t="s">
        <v>198</v>
      </c>
      <c r="C146" s="3" t="s">
        <v>192</v>
      </c>
      <c r="D146" s="8" t="s">
        <v>233</v>
      </c>
      <c r="E146" s="21">
        <v>170</v>
      </c>
      <c r="F146" s="21">
        <v>170</v>
      </c>
    </row>
    <row r="147" spans="1:6" ht="76.5" outlineLevel="3">
      <c r="A147" s="3" t="s">
        <v>234</v>
      </c>
      <c r="B147" s="3" t="s">
        <v>235</v>
      </c>
      <c r="C147" s="3" t="s">
        <v>192</v>
      </c>
      <c r="D147" s="8" t="s">
        <v>217</v>
      </c>
      <c r="E147" s="21">
        <v>119.3</v>
      </c>
      <c r="F147" s="21">
        <v>119.3</v>
      </c>
    </row>
    <row r="148" spans="1:6" ht="51" outlineLevel="3">
      <c r="A148" s="3" t="s">
        <v>234</v>
      </c>
      <c r="B148" s="3" t="s">
        <v>198</v>
      </c>
      <c r="C148" s="3" t="s">
        <v>192</v>
      </c>
      <c r="D148" s="8" t="s">
        <v>232</v>
      </c>
      <c r="E148" s="21">
        <v>3482.1</v>
      </c>
      <c r="F148" s="21">
        <v>3482.1</v>
      </c>
    </row>
    <row r="149" spans="1:6" ht="114.75" outlineLevel="3">
      <c r="A149" s="3" t="s">
        <v>234</v>
      </c>
      <c r="B149" s="3" t="s">
        <v>198</v>
      </c>
      <c r="C149" s="3" t="s">
        <v>192</v>
      </c>
      <c r="D149" s="11" t="s">
        <v>236</v>
      </c>
      <c r="E149" s="21">
        <v>159.2</v>
      </c>
      <c r="F149" s="21">
        <v>159.2</v>
      </c>
    </row>
    <row r="150" spans="1:6" ht="38.25" outlineLevel="3">
      <c r="A150" s="3" t="s">
        <v>262</v>
      </c>
      <c r="B150" s="3" t="s">
        <v>198</v>
      </c>
      <c r="C150" s="3" t="s">
        <v>192</v>
      </c>
      <c r="D150" s="8" t="s">
        <v>263</v>
      </c>
      <c r="E150" s="21">
        <v>1649</v>
      </c>
      <c r="F150" s="21">
        <v>1649</v>
      </c>
    </row>
    <row r="151" spans="1:6" ht="51" outlineLevel="3">
      <c r="A151" s="3" t="s">
        <v>262</v>
      </c>
      <c r="B151" s="3" t="s">
        <v>198</v>
      </c>
      <c r="C151" s="3" t="s">
        <v>192</v>
      </c>
      <c r="D151" s="8" t="s">
        <v>232</v>
      </c>
      <c r="E151" s="21">
        <v>48749.4</v>
      </c>
      <c r="F151" s="21">
        <v>48749.4</v>
      </c>
    </row>
    <row r="152" spans="1:6" ht="114.75" outlineLevel="3">
      <c r="A152" s="3" t="s">
        <v>262</v>
      </c>
      <c r="B152" s="3" t="s">
        <v>198</v>
      </c>
      <c r="C152" s="3" t="s">
        <v>192</v>
      </c>
      <c r="D152" s="11" t="s">
        <v>236</v>
      </c>
      <c r="E152" s="21">
        <v>25.5</v>
      </c>
      <c r="F152" s="21">
        <v>25.5</v>
      </c>
    </row>
    <row r="153" spans="1:6" ht="51" outlineLevel="3">
      <c r="A153" s="3" t="s">
        <v>262</v>
      </c>
      <c r="B153" s="3" t="s">
        <v>198</v>
      </c>
      <c r="C153" s="3" t="s">
        <v>192</v>
      </c>
      <c r="D153" s="8" t="s">
        <v>233</v>
      </c>
      <c r="E153" s="21">
        <v>2540</v>
      </c>
      <c r="F153" s="21">
        <v>2540</v>
      </c>
    </row>
    <row r="154" spans="1:6" ht="38.25" outlineLevel="2">
      <c r="A154" s="4" t="s">
        <v>15</v>
      </c>
      <c r="B154" s="6" t="s">
        <v>200</v>
      </c>
      <c r="C154" s="6" t="s">
        <v>192</v>
      </c>
      <c r="D154" s="9" t="s">
        <v>201</v>
      </c>
      <c r="E154" s="20">
        <f>E155+E156+E157+E158+E159+E160+E161+E162</f>
        <v>293488.7</v>
      </c>
      <c r="F154" s="20">
        <f>F155+F156+F157+F158+F159+F160+F161+F162</f>
        <v>293116.73416</v>
      </c>
    </row>
    <row r="155" spans="1:6" ht="38.25" outlineLevel="3">
      <c r="A155" s="3" t="s">
        <v>165</v>
      </c>
      <c r="B155" s="3" t="s">
        <v>202</v>
      </c>
      <c r="C155" s="3" t="s">
        <v>192</v>
      </c>
      <c r="D155" s="8" t="s">
        <v>203</v>
      </c>
      <c r="E155" s="21">
        <v>669</v>
      </c>
      <c r="F155" s="21">
        <v>297.03416</v>
      </c>
    </row>
    <row r="156" spans="1:6" ht="114.75" outlineLevel="3">
      <c r="A156" s="3" t="s">
        <v>165</v>
      </c>
      <c r="B156" s="3" t="s">
        <v>204</v>
      </c>
      <c r="C156" s="3" t="s">
        <v>192</v>
      </c>
      <c r="D156" s="11" t="s">
        <v>205</v>
      </c>
      <c r="E156" s="21">
        <v>577.7</v>
      </c>
      <c r="F156" s="21">
        <v>577.7</v>
      </c>
    </row>
    <row r="157" spans="1:6" ht="76.5" outlineLevel="3">
      <c r="A157" s="3" t="s">
        <v>165</v>
      </c>
      <c r="B157" s="3" t="s">
        <v>204</v>
      </c>
      <c r="C157" s="3" t="s">
        <v>192</v>
      </c>
      <c r="D157" s="8" t="s">
        <v>206</v>
      </c>
      <c r="E157" s="21">
        <v>33.1</v>
      </c>
      <c r="F157" s="21">
        <v>33.1</v>
      </c>
    </row>
    <row r="158" spans="1:6" ht="102" outlineLevel="3">
      <c r="A158" s="3" t="s">
        <v>165</v>
      </c>
      <c r="B158" s="3" t="s">
        <v>204</v>
      </c>
      <c r="C158" s="3" t="s">
        <v>192</v>
      </c>
      <c r="D158" s="11" t="s">
        <v>207</v>
      </c>
      <c r="E158" s="21">
        <v>1339.9</v>
      </c>
      <c r="F158" s="21">
        <v>1339.9</v>
      </c>
    </row>
    <row r="159" spans="1:6" ht="114.75" outlineLevel="3">
      <c r="A159" s="3" t="s">
        <v>165</v>
      </c>
      <c r="B159" s="3" t="s">
        <v>208</v>
      </c>
      <c r="C159" s="3" t="s">
        <v>192</v>
      </c>
      <c r="D159" s="11" t="s">
        <v>209</v>
      </c>
      <c r="E159" s="21">
        <v>441.3</v>
      </c>
      <c r="F159" s="21">
        <v>441.3</v>
      </c>
    </row>
    <row r="160" spans="1:6" ht="38.25" outlineLevel="3">
      <c r="A160" s="3" t="s">
        <v>262</v>
      </c>
      <c r="B160" s="3" t="s">
        <v>264</v>
      </c>
      <c r="C160" s="3" t="s">
        <v>192</v>
      </c>
      <c r="D160" s="8" t="s">
        <v>265</v>
      </c>
      <c r="E160" s="21">
        <v>8100</v>
      </c>
      <c r="F160" s="21">
        <v>8100</v>
      </c>
    </row>
    <row r="161" spans="1:6" ht="89.25" outlineLevel="3">
      <c r="A161" s="3" t="s">
        <v>262</v>
      </c>
      <c r="B161" s="3" t="s">
        <v>266</v>
      </c>
      <c r="C161" s="3" t="s">
        <v>192</v>
      </c>
      <c r="D161" s="8" t="s">
        <v>267</v>
      </c>
      <c r="E161" s="21">
        <v>14698.7</v>
      </c>
      <c r="F161" s="21">
        <v>14698.7</v>
      </c>
    </row>
    <row r="162" spans="1:6" ht="51" outlineLevel="3">
      <c r="A162" s="3" t="s">
        <v>262</v>
      </c>
      <c r="B162" s="3" t="s">
        <v>268</v>
      </c>
      <c r="C162" s="3" t="s">
        <v>192</v>
      </c>
      <c r="D162" s="8" t="s">
        <v>269</v>
      </c>
      <c r="E162" s="21">
        <v>267629</v>
      </c>
      <c r="F162" s="21">
        <v>267629</v>
      </c>
    </row>
    <row r="163" spans="1:6" ht="12.75" outlineLevel="2">
      <c r="A163" s="4" t="s">
        <v>15</v>
      </c>
      <c r="B163" s="6" t="s">
        <v>210</v>
      </c>
      <c r="C163" s="6" t="s">
        <v>192</v>
      </c>
      <c r="D163" s="9" t="s">
        <v>211</v>
      </c>
      <c r="E163" s="20">
        <f>E164+E165+E166+E167</f>
        <v>22569.8</v>
      </c>
      <c r="F163" s="20">
        <f>F164+F165+F166+F167</f>
        <v>19934.100000000002</v>
      </c>
    </row>
    <row r="164" spans="1:6" ht="102" outlineLevel="3">
      <c r="A164" s="3" t="s">
        <v>272</v>
      </c>
      <c r="B164" s="3" t="s">
        <v>283</v>
      </c>
      <c r="C164" s="3" t="s">
        <v>192</v>
      </c>
      <c r="D164" s="11" t="s">
        <v>284</v>
      </c>
      <c r="E164" s="21">
        <v>577.9</v>
      </c>
      <c r="F164" s="21">
        <v>577.9</v>
      </c>
    </row>
    <row r="165" spans="1:6" ht="63.75" outlineLevel="3">
      <c r="A165" s="3" t="s">
        <v>234</v>
      </c>
      <c r="B165" s="3" t="s">
        <v>237</v>
      </c>
      <c r="C165" s="3" t="s">
        <v>192</v>
      </c>
      <c r="D165" s="8" t="s">
        <v>238</v>
      </c>
      <c r="E165" s="21">
        <v>137</v>
      </c>
      <c r="F165" s="21">
        <v>137</v>
      </c>
    </row>
    <row r="166" spans="1:6" ht="63.75" outlineLevel="3">
      <c r="A166" s="3" t="s">
        <v>165</v>
      </c>
      <c r="B166" s="3" t="s">
        <v>212</v>
      </c>
      <c r="C166" s="3" t="s">
        <v>192</v>
      </c>
      <c r="D166" s="8" t="s">
        <v>213</v>
      </c>
      <c r="E166" s="21">
        <v>233.3</v>
      </c>
      <c r="F166" s="21">
        <v>0</v>
      </c>
    </row>
    <row r="167" spans="1:6" ht="63.75" outlineLevel="3">
      <c r="A167" s="3" t="s">
        <v>262</v>
      </c>
      <c r="B167" s="3" t="s">
        <v>212</v>
      </c>
      <c r="C167" s="3" t="s">
        <v>192</v>
      </c>
      <c r="D167" s="8" t="s">
        <v>270</v>
      </c>
      <c r="E167" s="21">
        <v>21621.6</v>
      </c>
      <c r="F167" s="21">
        <v>19219.2</v>
      </c>
    </row>
    <row r="168" spans="1:6" ht="51" outlineLevel="1">
      <c r="A168" s="4" t="s">
        <v>15</v>
      </c>
      <c r="B168" s="6" t="s">
        <v>214</v>
      </c>
      <c r="C168" s="6" t="s">
        <v>9</v>
      </c>
      <c r="D168" s="9" t="s">
        <v>215</v>
      </c>
      <c r="E168" s="20">
        <f>E169</f>
        <v>-2875.46531</v>
      </c>
      <c r="F168" s="20">
        <f>F169</f>
        <v>-2875.46531</v>
      </c>
    </row>
    <row r="169" spans="1:6" ht="12.75" outlineLevel="2">
      <c r="A169" s="4" t="s">
        <v>15</v>
      </c>
      <c r="B169" s="6" t="s">
        <v>216</v>
      </c>
      <c r="C169" s="6" t="s">
        <v>9</v>
      </c>
      <c r="D169" s="9" t="s">
        <v>0</v>
      </c>
      <c r="E169" s="20">
        <v>-2875.46531</v>
      </c>
      <c r="F169" s="20">
        <v>-2875.46531</v>
      </c>
    </row>
    <row r="170" spans="1:6" ht="13.5">
      <c r="A170" s="5" t="s">
        <v>0</v>
      </c>
      <c r="B170" s="7" t="s">
        <v>290</v>
      </c>
      <c r="C170" s="7"/>
      <c r="D170" s="10"/>
      <c r="E170" s="22">
        <f>E11+E128</f>
        <v>1907910.8185799997</v>
      </c>
      <c r="F170" s="22">
        <f>F11+F128</f>
        <v>1846290.4763800001</v>
      </c>
    </row>
    <row r="171" ht="42.75" customHeight="1">
      <c r="A171" s="1"/>
    </row>
    <row r="172" ht="42.75" customHeight="1">
      <c r="A172" s="1"/>
    </row>
  </sheetData>
  <sheetProtection/>
  <autoFilter ref="A10:F170"/>
  <mergeCells count="2">
    <mergeCell ref="E2:F3"/>
    <mergeCell ref="A5:F7"/>
  </mergeCells>
  <printOptions/>
  <pageMargins left="0.7480314960629921" right="0.1968503937007874" top="0.5118110236220472" bottom="0.35433070866141736" header="0.5118110236220472" footer="0.15748031496062992"/>
  <pageSetup fitToHeight="10" fitToWidth="1" horizontalDpi="600" verticalDpi="600" orientation="portrait" paperSize="9" scale="92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Хакимова</cp:lastModifiedBy>
  <cp:lastPrinted>2012-03-24T09:50:20Z</cp:lastPrinted>
  <dcterms:created xsi:type="dcterms:W3CDTF">2002-03-11T10:22:12Z</dcterms:created>
  <dcterms:modified xsi:type="dcterms:W3CDTF">2012-06-08T08:20:55Z</dcterms:modified>
  <cp:category/>
  <cp:version/>
  <cp:contentType/>
  <cp:contentStatus/>
</cp:coreProperties>
</file>